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35" windowWidth="18075" windowHeight="1171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10'!$A$1:$I$77</definedName>
    <definedName name="_xlnm.Print_Area" localSheetId="8">'Page 9'!$A$1:$N$43</definedName>
  </definedNames>
  <calcPr calcId="125725"/>
</workbook>
</file>

<file path=xl/calcChain.xml><?xml version="1.0" encoding="utf-8"?>
<calcChain xmlns="http://schemas.openxmlformats.org/spreadsheetml/2006/main">
  <c r="C8" i="12"/>
  <c r="D11" s="1"/>
  <c r="F5" l="1"/>
  <c r="F6"/>
  <c r="E5"/>
  <c r="E6"/>
  <c r="D6"/>
  <c r="D7"/>
  <c r="D5"/>
</calcChain>
</file>

<file path=xl/sharedStrings.xml><?xml version="1.0" encoding="utf-8"?>
<sst xmlns="http://schemas.openxmlformats.org/spreadsheetml/2006/main" count="1705" uniqueCount="642">
  <si>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</si>
  <si>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</si>
  <si>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</si>
  <si>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</si>
  <si>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</si>
  <si>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</si>
  <si>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</si>
  <si>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</si>
  <si>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</si>
  <si>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</si>
  <si>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</si>
  <si>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</si>
  <si>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</si>
  <si>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</si>
  <si>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</si>
  <si>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</si>
  <si>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</si>
  <si>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</si>
  <si>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</si>
  <si>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</si>
  <si>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</si>
  <si>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</si>
  <si>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</si>
  <si>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</si>
  <si>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</si>
  <si>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</si>
  <si>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</si>
  <si>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</si>
  <si>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</si>
  <si>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</si>
  <si>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</si>
  <si>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</si>
  <si>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</si>
  <si>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</si>
  <si>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</si>
  <si>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</si>
  <si>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</si>
  <si>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</si>
  <si>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</si>
  <si>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</si>
  <si>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</si>
  <si>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</si>
  <si>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</si>
  <si>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</si>
  <si>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</si>
  <si>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</si>
  <si>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</si>
  <si>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</si>
  <si>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</si>
  <si>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</si>
  <si>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</si>
  <si>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</si>
  <si>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</si>
  <si>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</si>
  <si>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</si>
  <si>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</si>
  <si>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</si>
  <si>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</si>
  <si>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</si>
  <si>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</si>
  <si>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</si>
  <si>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</si>
  <si>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</si>
  <si>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</si>
  <si>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</si>
  <si>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</si>
  <si>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</si>
  <si>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</si>
  <si>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</si>
  <si>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</si>
  <si>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</si>
  <si>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</si>
  <si>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</si>
  <si>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</si>
  <si>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</si>
  <si>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</si>
  <si>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</si>
  <si>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</si>
  <si>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</si>
  <si>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</si>
  <si>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</si>
  <si>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</si>
  <si>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</si>
  <si>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</si>
  <si>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</si>
  <si>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</si>
  <si>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</si>
  <si>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</si>
  <si>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</si>
  <si>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</si>
  <si>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</si>
  <si>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</si>
  <si>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</si>
  <si>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</si>
  <si>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</si>
  <si>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</si>
  <si>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</si>
  <si>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</si>
  <si>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</si>
  <si>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</si>
  <si>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</si>
  <si>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</si>
  <si>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</si>
  <si>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</si>
  <si>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</si>
  <si>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</si>
  <si>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</si>
  <si>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</si>
  <si>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</si>
  <si>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</si>
  <si>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</si>
  <si>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</si>
  <si>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</si>
  <si>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</si>
  <si>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</si>
  <si>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</si>
  <si>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</si>
  <si>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</si>
  <si>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</si>
  <si>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</si>
  <si>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</si>
  <si>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</si>
  <si>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</si>
  <si>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</si>
  <si>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</si>
  <si>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</si>
  <si>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</si>
  <si>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</si>
  <si>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</si>
  <si>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</si>
  <si>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</si>
  <si>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</si>
  <si>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</si>
  <si>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</si>
  <si>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</si>
  <si>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</si>
  <si>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</si>
  <si>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</si>
  <si>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</si>
  <si>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</si>
  <si>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</si>
  <si>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</si>
  <si>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</si>
  <si>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</si>
  <si>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</si>
  <si>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</si>
  <si>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</si>
  <si>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</si>
  <si>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</si>
  <si>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</si>
  <si>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</si>
  <si>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</si>
  <si>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</si>
  <si>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</si>
  <si>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</si>
  <si>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</si>
  <si>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</si>
  <si>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</si>
  <si>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</si>
  <si>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</si>
  <si>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</si>
  <si>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</si>
  <si>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</si>
  <si>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</si>
  <si>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</si>
  <si>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</si>
  <si>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</si>
  <si>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</si>
  <si>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</si>
  <si>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</si>
  <si>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</si>
  <si>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</si>
  <si>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</si>
  <si>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</si>
  <si>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</si>
  <si>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</si>
  <si>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</si>
  <si>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</si>
  <si>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</si>
  <si>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</si>
  <si>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</si>
  <si>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</si>
  <si>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</si>
  <si>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</si>
  <si>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</si>
  <si>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</si>
  <si>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</si>
  <si>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</si>
  <si>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</si>
  <si>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</si>
  <si>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</si>
  <si>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</si>
  <si>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</si>
  <si>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</si>
  <si>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</si>
  <si>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</si>
  <si>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</si>
  <si>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</si>
  <si>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</si>
  <si>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</si>
  <si>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</si>
  <si>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</si>
  <si>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</si>
  <si>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</si>
  <si>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</si>
  <si>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</si>
  <si>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</si>
  <si>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</si>
  <si>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</si>
  <si>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</si>
  <si>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</si>
  <si>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</si>
  <si>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</si>
  <si>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</si>
  <si>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</si>
  <si>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</si>
  <si>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</si>
  <si>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</si>
  <si>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</si>
  <si>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</si>
  <si>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</si>
  <si>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</si>
  <si>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</si>
  <si>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</si>
  <si>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</si>
  <si>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</si>
  <si>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</si>
  <si>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</si>
  <si>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</si>
  <si>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</si>
  <si>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</si>
  <si>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</si>
  <si>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</si>
  <si>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</si>
  <si>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</si>
  <si>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</si>
  <si>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</si>
  <si>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</si>
  <si>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</si>
  <si>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</si>
  <si>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</si>
  <si>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</si>
  <si>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</si>
  <si>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</si>
  <si>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</si>
  <si>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</si>
  <si>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</si>
  <si>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</si>
  <si>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</si>
  <si>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</si>
  <si>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</si>
  <si>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</si>
  <si>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</si>
  <si>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</si>
  <si>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</si>
  <si>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</si>
  <si>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</si>
  <si>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</si>
  <si>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</si>
  <si>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</si>
  <si>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</si>
  <si>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</si>
  <si>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</si>
  <si>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</si>
  <si>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</si>
  <si>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</si>
  <si>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</si>
  <si>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</si>
  <si>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</si>
  <si>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</si>
  <si>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</si>
  <si>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</si>
  <si>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</si>
  <si>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</si>
  <si>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</si>
  <si>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</si>
  <si>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</si>
  <si>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</si>
  <si>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</si>
  <si>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</si>
  <si>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</si>
  <si>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</si>
  <si>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</si>
  <si>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</si>
  <si>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</si>
  <si>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</si>
  <si>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</si>
  <si>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</si>
  <si>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</si>
  <si>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</si>
  <si>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</si>
  <si>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</si>
  <si>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</si>
  <si>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</si>
  <si>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</si>
  <si>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</si>
  <si>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</si>
  <si>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</si>
  <si>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</si>
  <si>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</si>
  <si>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</si>
  <si>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</si>
  <si>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</si>
  <si>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</si>
  <si>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</si>
  <si>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</si>
  <si>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</si>
  <si>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</si>
  <si>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</si>
  <si>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</si>
  <si>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</si>
  <si>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</si>
  <si>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</si>
  <si>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</si>
  <si>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</si>
  <si>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</si>
  <si>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</si>
  <si>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</si>
  <si>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</si>
  <si>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</si>
  <si>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</si>
  <si>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</si>
  <si>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</si>
  <si>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</si>
  <si>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</si>
  <si>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</si>
  <si>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</si>
  <si>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</si>
  <si>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</si>
  <si>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</si>
  <si>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</si>
  <si>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</si>
  <si>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</si>
  <si>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</si>
  <si>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</si>
  <si>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</si>
  <si>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</si>
  <si>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</si>
  <si>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</si>
  <si>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</si>
  <si>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</si>
  <si>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</si>
  <si>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</si>
  <si>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</si>
  <si>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</si>
  <si>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</si>
  <si>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</si>
  <si>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</si>
  <si>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</si>
  <si>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</si>
  <si>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</si>
  <si>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</si>
  <si>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</si>
  <si>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</si>
  <si>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</si>
  <si>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</si>
  <si>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</si>
  <si>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</si>
  <si>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</si>
  <si>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</si>
  <si>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</si>
  <si>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</si>
  <si>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</si>
  <si>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</si>
  <si>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</si>
  <si>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</si>
  <si>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</si>
  <si>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</si>
  <si>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</si>
  <si>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</si>
  <si>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</si>
  <si>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</si>
  <si>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</si>
  <si>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</si>
  <si>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</si>
  <si>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</si>
  <si>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</si>
  <si>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</si>
  <si>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</si>
  <si>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</si>
  <si>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</si>
  <si>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</si>
  <si>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</si>
  <si>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</si>
  <si>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</si>
  <si>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</si>
  <si>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</si>
  <si>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</si>
  <si>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</si>
  <si>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</si>
  <si>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</si>
  <si>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</si>
  <si>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</si>
  <si>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</si>
  <si>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</si>
  <si>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</si>
  <si>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</si>
  <si>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</si>
  <si>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</si>
  <si>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</si>
  <si>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</si>
  <si>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</si>
  <si>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</si>
  <si>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</si>
  <si>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</si>
  <si>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</si>
  <si>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</si>
  <si>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</si>
  <si>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</si>
  <si>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</si>
  <si>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</si>
  <si>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</si>
  <si>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</si>
  <si>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</si>
  <si>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</si>
  <si>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</si>
  <si>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</si>
  <si>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</si>
  <si>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</si>
  <si>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</si>
  <si>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</si>
  <si>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</si>
  <si>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</si>
  <si>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</si>
  <si>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</si>
  <si>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</si>
  <si>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</si>
  <si>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</si>
  <si>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</si>
  <si>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</si>
  <si>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</si>
  <si>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</si>
  <si>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</si>
  <si>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</si>
  <si>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</si>
  <si>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</si>
  <si>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</si>
  <si>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</si>
  <si>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</si>
  <si>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</si>
  <si>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</si>
  <si>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</si>
  <si>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</si>
  <si>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</si>
  <si>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</si>
  <si>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</si>
  <si>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</si>
  <si>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</si>
  <si>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</si>
  <si>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</si>
  <si>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</si>
  <si>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</si>
  <si>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</si>
  <si>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</si>
  <si>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</si>
  <si>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</si>
  <si>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</si>
  <si>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</si>
  <si>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</si>
  <si>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</si>
  <si>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</si>
  <si>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</si>
  <si>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</si>
  <si>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</si>
  <si>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</si>
  <si>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</si>
  <si>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</si>
  <si>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</si>
  <si>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</si>
  <si>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</si>
  <si>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</si>
  <si>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</si>
  <si>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</si>
  <si>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</si>
  <si>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</si>
  <si>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</si>
  <si>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</si>
  <si>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</si>
  <si>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</si>
  <si>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</si>
  <si>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</si>
  <si>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</si>
  <si>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</si>
  <si>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</si>
  <si>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</si>
  <si>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</si>
  <si>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</si>
  <si>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</si>
  <si>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</si>
  <si>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</si>
  <si>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</si>
  <si>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</si>
  <si>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</si>
  <si>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</si>
  <si>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</si>
  <si>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</si>
  <si>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</si>
  <si>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</si>
  <si>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</si>
  <si>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</si>
  <si>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</si>
  <si>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</si>
  <si>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</si>
  <si>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</si>
  <si>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</si>
  <si>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</si>
  <si>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</si>
  <si>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</si>
  <si>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</si>
  <si>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</si>
  <si>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</si>
  <si>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</si>
  <si>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</si>
  <si>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</si>
  <si>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</si>
  <si>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</si>
  <si>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</si>
  <si>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</si>
  <si>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</si>
  <si>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W</t>
  </si>
  <si>
    <t>Savings Balance</t>
  </si>
  <si>
    <t>X</t>
  </si>
  <si>
    <t>Y</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</si>
  <si>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</si>
  <si>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</si>
  <si>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</si>
  <si>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</si>
  <si>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</si>
  <si>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</si>
  <si>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</si>
  <si>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</si>
  <si>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</si>
  <si>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</si>
  <si>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</si>
  <si>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</si>
  <si>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</si>
  <si>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</si>
  <si>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</si>
  <si>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</si>
  <si>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</si>
  <si>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</si>
  <si>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</si>
  <si>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</si>
  <si>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</si>
  <si>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</si>
  <si>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</si>
  <si>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</si>
  <si>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</si>
  <si>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</si>
  <si>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</si>
  <si>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</si>
  <si>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</si>
  <si>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</si>
  <si>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</si>
  <si>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</si>
  <si>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Funding Account Bank</t>
  </si>
  <si>
    <t>Mortgage Trust Account Bank</t>
  </si>
  <si>
    <t>Satnander UK</t>
  </si>
  <si>
    <t>F2 / P-2 / A-2</t>
  </si>
  <si>
    <t>2012-4</t>
  </si>
  <si>
    <t>Series 2012-4 Notes</t>
  </si>
  <si>
    <t>XS0816608755</t>
  </si>
  <si>
    <t>XS0816612278</t>
  </si>
  <si>
    <t>A+ / A2 / A+</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</si>
  <si>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</si>
  <si>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</si>
  <si>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t>
  </si>
  <si>
    <t>As above except for Holmes 2012-4 swap where collateral posting trigger (only) is A3</t>
  </si>
  <si>
    <t>Excess Spread calculation</t>
  </si>
  <si>
    <t>Completion of legal assignment of mortgage loans to the Mortgages Trustee</t>
  </si>
  <si>
    <t>15/10/12-15/04/13</t>
  </si>
  <si>
    <t>F1+ / P1 / A-1</t>
  </si>
  <si>
    <t>F1+ / P1 / A-1+</t>
  </si>
  <si>
    <t>F1 / P-1 / A-1*</t>
  </si>
  <si>
    <t>F1 / P-1 / A-1</t>
  </si>
  <si>
    <t>Report Period</t>
  </si>
  <si>
    <t>Excess spread is calculated by dividing (excess cash available for payment below the reserve fund in the reserve waterfall) by (the funding share.)</t>
  </si>
  <si>
    <t>Current number of Mortgage Loans in Pool at 31 December 2012</t>
  </si>
  <si>
    <t>Current £ value of Mortgage Loans in Pool at 31 December 2012</t>
  </si>
  <si>
    <t>Weighted Average Yield on 10 December 2012</t>
  </si>
  <si>
    <t>US43641NAL82</t>
  </si>
  <si>
    <t>A / A2 / A</t>
  </si>
  <si>
    <t>Breach of Mortgage Sale Agreement</t>
  </si>
  <si>
    <t>.</t>
  </si>
  <si>
    <t>01-Jan-13 to 31-Jan-13</t>
  </si>
  <si>
    <t>Arrears Analysis of Non Repossessed Mortgage Loans at 31 January 2013</t>
  </si>
  <si>
    <t>Arrears Capitalised at 31 January 2013</t>
  </si>
  <si>
    <t>Losses on Properties in Possession at 31 January 2013</t>
  </si>
  <si>
    <t>Properties in Possession at 31 January 2013</t>
  </si>
  <si>
    <t>Current value of Mortgage Loans in Pool at 08 January 2013</t>
  </si>
  <si>
    <t>Last months Closing Trust Assets at 10 December 2012</t>
  </si>
  <si>
    <t>Mortgage collections - Interest on 08 January 2013</t>
  </si>
  <si>
    <t>Mortgage collections - Principal (Scheduled) on 08 January 2013</t>
  </si>
  <si>
    <t>Mortgage collections - Principal (Unscheduled) on 08 January 2013</t>
  </si>
  <si>
    <t>Principal Ledger as calculated on 08 January 2013</t>
  </si>
  <si>
    <t>Funding Share as calculated on 08 January 2013</t>
  </si>
  <si>
    <t>Funding Share % as calculated on 08 January 2013</t>
  </si>
  <si>
    <t>Seller Share as calculated on 08 January 2013</t>
  </si>
  <si>
    <t>Seller Share % as calculated on 08 January 2013</t>
  </si>
  <si>
    <t>Minimum Seller Share (Amount) on 08 January 2013</t>
  </si>
  <si>
    <t>Minimum Seller Share (% of Total) on 08 January 2013</t>
  </si>
  <si>
    <t>‘The figure above omits a small portion of the pool, roughly 1.30% of the cover pool, which is recorded on separate data system for which this information is presently unavailable’</t>
  </si>
  <si>
    <t>As at the report date, the maximum loan size was £ 911,480.77  the minimum loan size was £ -15,638.27 and the average loan size was £ 102,141.39</t>
  </si>
  <si>
    <t>As at the report date, the maximum remaining term for a loan was 449.00 months, the minimum remaining term was -34.00 months and the weighted average remaining term was 181.70 months.</t>
  </si>
  <si>
    <t>As at the report date, the maximum seasoning for a loan was 209.00 months, the minimum seasoning was 18.00 months and the weighted average seasoning was 72.20 months.</t>
  </si>
  <si>
    <t>As at the report date, the maximum indexed LTV was 191.69, the minimum indexed LTV was 0.00 and the weighted average indexed LTV was 68.05.</t>
  </si>
  <si>
    <t>As at the report date, the maximum unindexed LTV was 229.67, the minimum unindexed LTV was -8.53 and the weighted average unindexed LTV was 63.34.</t>
  </si>
  <si>
    <t>As at the report date, the maximum original LTV was 95.63,the minimum LTV at origination was 1.19 and the weighted average LTV at origination was 67.43.</t>
  </si>
  <si>
    <t>15th January 2013 - 15th April 2013</t>
  </si>
  <si>
    <t>15/01/13-15/04/13</t>
  </si>
  <si>
    <t>XS0790188139</t>
  </si>
  <si>
    <t>*for distribution period 8th December - 10th January</t>
  </si>
  <si>
    <t>2010-1 A2</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</si>
  <si>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</si>
  <si>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</si>
  <si>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</si>
  <si>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</si>
  <si>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</si>
  <si>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</si>
  <si>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</si>
  <si>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</si>
  <si>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</si>
  <si>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</si>
  <si>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</si>
  <si>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</si>
  <si>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</si>
  <si>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</si>
  <si>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</si>
  <si>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</si>
  <si>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 A1</t>
  </si>
  <si>
    <t>2012-3 B1</t>
  </si>
  <si>
    <t>2012-4 A1</t>
  </si>
  <si>
    <t>Funding 1 Swap</t>
  </si>
  <si>
    <t>See Funding Swap Confirm*</t>
  </si>
  <si>
    <t>See Funding Swap Confirm</t>
  </si>
  <si>
    <t>There were no collateral posted during the Reporting Period 01-January-13 to 31-January-13</t>
  </si>
  <si>
    <t>Substitution, redemptions and repurchases during period 1st January 2013 - 31st January 2013</t>
  </si>
  <si>
    <t>Excess Spread This Month Annualised (Jan 2013)</t>
  </si>
  <si>
    <t>*for interest period 15th October - 15th January</t>
  </si>
  <si>
    <t>These figures have been calculated on a new and improved valuation basis as per the Special Schedule issued along with the February, 2009 report. The latest AVM update was run in Q4 2013</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</si>
  <si>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</si>
  <si>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Triggered</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</si>
</sst>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82">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9">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38" fontId="77" fillId="0" borderId="0"/>
    <xf numFmtId="38" fontId="78" fillId="0" borderId="0"/>
    <xf numFmtId="38" fontId="79" fillId="0" borderId="0"/>
    <xf numFmtId="38" fontId="80" fillId="0" borderId="0"/>
    <xf numFmtId="0" fontId="81" fillId="0" borderId="0"/>
    <xf numFmtId="0" fontId="81" fillId="0" borderId="0"/>
    <xf numFmtId="0" fontId="3" fillId="0" borderId="0">
      <alignment horizontal="left" wrapText="1"/>
    </xf>
  </cellStyleXfs>
  <cellXfs count="717">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2" fillId="5" borderId="0" xfId="1" applyFont="1" applyFill="1"/>
    <xf numFmtId="0" fontId="5" fillId="0" borderId="0" xfId="0" applyFont="1" applyFill="1" applyBorder="1" applyAlignment="1"/>
    <xf numFmtId="0" fontId="0" fillId="7" borderId="9" xfId="0" applyFill="1" applyBorder="1" applyAlignment="1">
      <alignment horizontal="center" vertical="center"/>
    </xf>
    <xf numFmtId="167" fontId="6" fillId="0" borderId="0" xfId="32" applyNumberFormat="1" applyFont="1" applyFill="1" applyBorder="1"/>
    <xf numFmtId="193" fontId="6" fillId="0" borderId="0" xfId="32" applyNumberFormat="1" applyFont="1" applyFill="1" applyBorder="1"/>
    <xf numFmtId="0" fontId="17" fillId="0" borderId="10" xfId="18" applyFont="1" applyFill="1" applyBorder="1" applyAlignment="1">
      <alignment horizontal="center"/>
    </xf>
    <xf numFmtId="4" fontId="6" fillId="0" borderId="10" xfId="18" applyNumberFormat="1" applyFont="1" applyFill="1" applyBorder="1"/>
    <xf numFmtId="10" fontId="6" fillId="0" borderId="10" xfId="32" applyNumberFormat="1" applyFont="1" applyFill="1" applyBorder="1"/>
    <xf numFmtId="167" fontId="6" fillId="0" borderId="10" xfId="32" applyNumberFormat="1" applyFont="1" applyFill="1" applyBorder="1"/>
    <xf numFmtId="193" fontId="6" fillId="0" borderId="10" xfId="32" applyNumberFormat="1" applyFont="1" applyFill="1" applyBorder="1"/>
    <xf numFmtId="4" fontId="17" fillId="0" borderId="10" xfId="18" applyNumberFormat="1" applyFont="1" applyFill="1" applyBorder="1" applyAlignment="1">
      <alignment horizontal="center"/>
    </xf>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193" fontId="6" fillId="0" borderId="10" xfId="28" applyNumberFormat="1" applyFont="1" applyFill="1" applyBorder="1"/>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14" fontId="0" fillId="0" borderId="0" xfId="0" applyNumberFormat="1"/>
    <xf numFmtId="43"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0" fillId="6" borderId="9" xfId="0" applyFill="1" applyBorder="1" applyAlignment="1">
      <alignment horizontal="center" vertical="center"/>
    </xf>
    <xf numFmtId="43" fontId="0" fillId="0" borderId="0" xfId="0" applyNumberFormat="1" applyFont="1"/>
    <xf numFmtId="167" fontId="0" fillId="0" borderId="0" xfId="0" applyNumberFormat="1" applyFont="1"/>
    <xf numFmtId="165" fontId="24" fillId="0" borderId="9" xfId="1" applyNumberFormat="1" applyFont="1" applyBorder="1" applyAlignment="1">
      <alignment horizontal="center"/>
    </xf>
    <xf numFmtId="0" fontId="17" fillId="0" borderId="9" xfId="18" applyFont="1" applyFill="1" applyBorder="1" applyAlignment="1">
      <alignment horizontal="center"/>
    </xf>
    <xf numFmtId="4" fontId="6" fillId="0" borderId="9" xfId="18" applyNumberFormat="1" applyFont="1" applyFill="1" applyBorder="1"/>
    <xf numFmtId="10" fontId="6" fillId="0" borderId="9" xfId="32" applyNumberFormat="1" applyFont="1" applyFill="1" applyBorder="1"/>
    <xf numFmtId="193" fontId="6" fillId="0" borderId="9" xfId="32" applyNumberFormat="1" applyFont="1" applyFill="1" applyBorder="1"/>
    <xf numFmtId="167" fontId="6" fillId="0" borderId="9" xfId="32" applyNumberFormat="1" applyFont="1" applyFill="1" applyBorder="1"/>
    <xf numFmtId="4" fontId="17" fillId="0" borderId="9" xfId="18" applyNumberFormat="1" applyFont="1" applyFill="1" applyBorder="1" applyAlignment="1">
      <alignment horizontal="center"/>
    </xf>
    <xf numFmtId="0" fontId="0" fillId="0" borderId="9" xfId="0" applyBorder="1" applyAlignment="1">
      <alignment horizontal="center" vertical="center" wrapText="1"/>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7675" y="485775"/>
          <a:ext cx="15535275" cy="14478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36"/>
  <sheetViews>
    <sheetView tabSelected="1" topLeftCell="B1" zoomScaleNormal="10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33">
        <v>41305</v>
      </c>
      <c r="F15" s="31"/>
      <c r="G15" s="32"/>
      <c r="H15" s="27"/>
      <c r="I15" s="27"/>
      <c r="J15" s="27"/>
      <c r="K15" s="27"/>
      <c r="L15" s="27"/>
      <c r="M15" s="27"/>
      <c r="N15" s="27"/>
      <c r="O15" s="27"/>
      <c r="P15" s="33"/>
      <c r="Q15" s="34"/>
      <c r="R15" s="12"/>
    </row>
    <row r="16" spans="1:18" ht="12.75">
      <c r="A16" s="28"/>
      <c r="B16" s="35" t="s">
        <v>492</v>
      </c>
      <c r="C16" s="36"/>
      <c r="D16" s="36"/>
      <c r="E16" s="534" t="s">
        <v>584</v>
      </c>
      <c r="F16" s="31"/>
      <c r="G16" s="31"/>
      <c r="H16" s="27"/>
      <c r="I16" s="27"/>
      <c r="J16" s="27"/>
      <c r="K16" s="27"/>
      <c r="L16" s="27"/>
      <c r="M16" s="27"/>
      <c r="N16" s="27"/>
      <c r="O16" s="27"/>
      <c r="P16" s="33"/>
      <c r="Q16" s="34"/>
      <c r="R16" s="12"/>
    </row>
    <row r="17" spans="1:18" ht="12.75">
      <c r="A17" s="28"/>
      <c r="B17" s="35" t="s">
        <v>424</v>
      </c>
      <c r="C17" s="36"/>
      <c r="D17" s="36"/>
      <c r="E17" s="535">
        <v>41282</v>
      </c>
      <c r="F17" s="31"/>
      <c r="G17" s="31"/>
      <c r="H17" s="27"/>
      <c r="I17" s="27"/>
      <c r="J17" s="27"/>
      <c r="K17" s="27"/>
      <c r="L17" s="27"/>
      <c r="M17" s="27"/>
      <c r="N17" s="27"/>
      <c r="O17" s="27"/>
      <c r="P17" s="33"/>
      <c r="Q17" s="34"/>
      <c r="R17" s="12"/>
    </row>
    <row r="18" spans="1:18" ht="12.75">
      <c r="A18" s="28"/>
      <c r="B18" s="347"/>
      <c r="C18" s="348"/>
      <c r="D18" s="348"/>
      <c r="E18" s="536"/>
      <c r="F18" s="31"/>
      <c r="G18" s="31"/>
      <c r="H18" s="27"/>
      <c r="I18" s="27"/>
      <c r="J18" s="27"/>
      <c r="K18" s="27"/>
      <c r="L18" s="27"/>
      <c r="M18" s="27"/>
      <c r="N18" s="27"/>
      <c r="O18" s="27"/>
      <c r="P18" s="33"/>
      <c r="Q18" s="34"/>
      <c r="R18" s="12"/>
    </row>
    <row r="19" spans="1:18" ht="12.75">
      <c r="A19" s="28"/>
      <c r="B19" s="349"/>
      <c r="C19" s="349"/>
      <c r="D19" s="349"/>
      <c r="E19" s="3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8" t="s">
        <v>495</v>
      </c>
      <c r="C21" s="669"/>
      <c r="D21" s="669"/>
      <c r="E21" s="669"/>
      <c r="F21" s="669"/>
      <c r="G21" s="669"/>
      <c r="H21" s="669"/>
      <c r="I21" s="669"/>
      <c r="J21" s="669"/>
      <c r="K21" s="669"/>
      <c r="L21" s="669"/>
      <c r="M21" s="669"/>
      <c r="N21" s="669"/>
      <c r="O21" s="669"/>
      <c r="P21" s="669"/>
      <c r="Q21" s="669"/>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70" t="s">
        <v>1</v>
      </c>
      <c r="C23" s="670"/>
      <c r="D23" s="670"/>
      <c r="E23" s="670"/>
      <c r="F23" s="670"/>
      <c r="G23" s="670"/>
      <c r="H23" s="670"/>
      <c r="I23" s="670"/>
      <c r="J23" s="670"/>
      <c r="K23" s="670"/>
      <c r="L23" s="670"/>
      <c r="M23" s="670"/>
      <c r="N23" s="670"/>
      <c r="O23" s="670"/>
      <c r="P23" s="670"/>
      <c r="Q23" s="670"/>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70"/>
      <c r="C25" s="670"/>
      <c r="D25" s="670"/>
      <c r="E25" s="670"/>
      <c r="F25" s="670"/>
      <c r="G25" s="670"/>
      <c r="H25" s="670"/>
      <c r="I25" s="670"/>
      <c r="J25" s="670"/>
      <c r="K25" s="670"/>
      <c r="L25" s="670"/>
      <c r="M25" s="670"/>
      <c r="N25" s="670"/>
      <c r="O25" s="670"/>
      <c r="P25" s="670"/>
      <c r="Q25" s="670"/>
      <c r="R25" s="7"/>
    </row>
    <row r="26" spans="1:18" ht="12.75">
      <c r="A26" s="19"/>
      <c r="B26" s="670"/>
      <c r="C26" s="670"/>
      <c r="D26" s="670"/>
      <c r="E26" s="670"/>
      <c r="F26" s="670"/>
      <c r="G26" s="670"/>
      <c r="H26" s="670"/>
      <c r="I26" s="670"/>
      <c r="J26" s="670"/>
      <c r="K26" s="670"/>
      <c r="L26" s="670"/>
      <c r="M26" s="670"/>
      <c r="N26" s="670"/>
      <c r="O26" s="670"/>
      <c r="P26" s="670"/>
      <c r="Q26" s="670"/>
      <c r="R26" s="7"/>
    </row>
    <row r="27" spans="1:18" ht="12.75">
      <c r="A27" s="19"/>
      <c r="B27" s="671" t="s">
        <v>2</v>
      </c>
      <c r="C27" s="671"/>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543</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9" fitToHeight="0" orientation="landscape" r:id="rId4"/>
  <headerFooter>
    <oddHeader>&amp;CHolmes Master Trust Investor Report - January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topLeftCell="A31" zoomScaleNormal="100" zoomScaleSheetLayoutView="80" zoomScalePageLayoutView="40" workbookViewId="0">
      <selection activeCell="B19" sqref="B21:Q21"/>
    </sheetView>
  </sheetViews>
  <sheetFormatPr defaultRowHeight="12"/>
  <cols>
    <col min="1" max="1" width="12.140625" style="638" bestFit="1" customWidth="1"/>
    <col min="2" max="2" width="37" customWidth="1"/>
    <col min="3" max="3" width="15.7109375" style="225" customWidth="1"/>
    <col min="4" max="4" width="3.7109375" style="638" bestFit="1" customWidth="1"/>
    <col min="5" max="5" width="36.140625" customWidth="1"/>
    <col min="6" max="6" width="20" customWidth="1"/>
    <col min="7" max="7" width="3.140625" style="638" bestFit="1" customWidth="1"/>
    <col min="8" max="8" width="57.5703125" customWidth="1"/>
    <col min="9" max="9" width="17.7109375" style="217" bestFit="1" customWidth="1"/>
  </cols>
  <sheetData>
    <row r="1" spans="1:9" ht="12.75" thickBot="1">
      <c r="A1" s="640" t="s">
        <v>221</v>
      </c>
      <c r="B1" s="42"/>
      <c r="C1" s="222"/>
      <c r="D1" s="633"/>
      <c r="E1" s="78"/>
      <c r="F1" s="78"/>
      <c r="G1" s="633"/>
      <c r="H1" s="78"/>
      <c r="I1" s="220"/>
    </row>
    <row r="2" spans="1:9">
      <c r="B2" s="69"/>
      <c r="C2" s="223"/>
      <c r="D2" s="634"/>
      <c r="E2" s="4"/>
      <c r="F2" s="4"/>
      <c r="G2" s="634"/>
      <c r="H2" s="4"/>
      <c r="I2" s="119"/>
    </row>
    <row r="3" spans="1:9">
      <c r="B3" s="173" t="s">
        <v>172</v>
      </c>
      <c r="C3" s="224"/>
      <c r="D3" s="635"/>
      <c r="E3" s="173" t="s">
        <v>173</v>
      </c>
      <c r="F3" s="226"/>
      <c r="G3" s="635"/>
      <c r="H3" s="173" t="s">
        <v>270</v>
      </c>
      <c r="I3" s="173"/>
    </row>
    <row r="4" spans="1:9">
      <c r="B4" s="345" t="s">
        <v>611</v>
      </c>
      <c r="C4" s="178"/>
      <c r="D4" s="635"/>
      <c r="E4" s="345" t="s">
        <v>638</v>
      </c>
      <c r="F4" s="221"/>
      <c r="G4" s="635"/>
      <c r="H4" s="174"/>
      <c r="I4" s="174"/>
    </row>
    <row r="5" spans="1:9">
      <c r="A5" s="639" t="s">
        <v>463</v>
      </c>
      <c r="B5" s="174" t="s">
        <v>174</v>
      </c>
      <c r="C5" s="520">
        <v>0</v>
      </c>
      <c r="D5" s="635" t="s">
        <v>463</v>
      </c>
      <c r="E5" s="174" t="s">
        <v>175</v>
      </c>
      <c r="F5" s="520">
        <v>0</v>
      </c>
      <c r="G5" s="635" t="s">
        <v>463</v>
      </c>
      <c r="H5" s="174" t="s">
        <v>176</v>
      </c>
      <c r="I5" s="520">
        <v>0</v>
      </c>
    </row>
    <row r="6" spans="1:9">
      <c r="A6" s="639"/>
      <c r="B6" s="174" t="s">
        <v>177</v>
      </c>
      <c r="C6" s="520">
        <v>0</v>
      </c>
      <c r="D6" s="635"/>
      <c r="E6" s="174" t="s">
        <v>178</v>
      </c>
      <c r="F6" s="520">
        <v>0</v>
      </c>
      <c r="G6" s="635"/>
      <c r="H6" s="174" t="s">
        <v>179</v>
      </c>
      <c r="I6" s="520">
        <v>0</v>
      </c>
    </row>
    <row r="7" spans="1:9" ht="12.75" thickBot="1">
      <c r="A7" s="639"/>
      <c r="B7" s="174"/>
      <c r="C7" s="176"/>
      <c r="D7" s="635"/>
      <c r="E7" s="174" t="s">
        <v>180</v>
      </c>
      <c r="F7" s="520">
        <v>33000</v>
      </c>
      <c r="G7" s="635"/>
      <c r="H7" s="174" t="s">
        <v>181</v>
      </c>
      <c r="I7" s="520">
        <v>0</v>
      </c>
    </row>
    <row r="8" spans="1:9" ht="13.5" thickTop="1" thickBot="1">
      <c r="A8" s="639"/>
      <c r="B8" s="174"/>
      <c r="C8" s="178"/>
      <c r="D8" s="635"/>
      <c r="E8" s="174"/>
      <c r="F8" s="455"/>
      <c r="G8" s="635"/>
      <c r="H8" s="177"/>
      <c r="I8" s="455"/>
    </row>
    <row r="9" spans="1:9" ht="12.75" thickTop="1">
      <c r="A9" s="639" t="s">
        <v>464</v>
      </c>
      <c r="B9" s="174" t="s">
        <v>182</v>
      </c>
      <c r="C9" s="346">
        <v>1101486.69</v>
      </c>
      <c r="D9" s="635"/>
      <c r="E9" s="174"/>
      <c r="F9" s="456"/>
      <c r="G9" s="635"/>
      <c r="H9" s="177"/>
      <c r="I9" s="456"/>
    </row>
    <row r="10" spans="1:9">
      <c r="A10" s="639"/>
      <c r="B10" s="174"/>
      <c r="C10" s="346"/>
      <c r="D10" s="635" t="s">
        <v>464</v>
      </c>
      <c r="E10" s="174" t="s">
        <v>183</v>
      </c>
      <c r="F10" s="520">
        <v>30000</v>
      </c>
      <c r="G10" s="635" t="s">
        <v>464</v>
      </c>
      <c r="H10" s="177" t="s">
        <v>180</v>
      </c>
      <c r="I10" s="520">
        <v>3000</v>
      </c>
    </row>
    <row r="11" spans="1:9" ht="12.75" thickBot="1">
      <c r="A11" s="639"/>
      <c r="B11" s="174"/>
      <c r="C11" s="223"/>
      <c r="D11" s="635"/>
      <c r="E11" s="174"/>
      <c r="F11" s="455"/>
      <c r="I11" s="455"/>
    </row>
    <row r="12" spans="1:9" ht="12.75" thickTop="1">
      <c r="A12" s="639" t="s">
        <v>465</v>
      </c>
      <c r="B12" s="174" t="s">
        <v>188</v>
      </c>
      <c r="C12" s="346">
        <v>37329791.810268454</v>
      </c>
      <c r="D12" s="635"/>
      <c r="E12" s="174"/>
      <c r="F12" s="456"/>
      <c r="H12" s="177"/>
      <c r="I12" s="456"/>
    </row>
    <row r="13" spans="1:9">
      <c r="A13" s="639"/>
      <c r="B13" s="174" t="s">
        <v>191</v>
      </c>
      <c r="C13" s="346">
        <v>2522827.1934166718</v>
      </c>
      <c r="D13" s="635" t="s">
        <v>465</v>
      </c>
      <c r="E13" s="174" t="s">
        <v>184</v>
      </c>
      <c r="F13" s="520">
        <v>0</v>
      </c>
      <c r="G13" s="635" t="s">
        <v>465</v>
      </c>
      <c r="H13" s="177" t="s">
        <v>186</v>
      </c>
      <c r="I13" s="520">
        <v>30000</v>
      </c>
    </row>
    <row r="14" spans="1:9" ht="12.75" thickBot="1">
      <c r="A14" s="639"/>
      <c r="B14" s="174"/>
      <c r="C14" s="176"/>
      <c r="D14" s="636"/>
      <c r="E14" s="174" t="s">
        <v>185</v>
      </c>
      <c r="F14" s="520">
        <v>0</v>
      </c>
      <c r="G14" s="635"/>
      <c r="H14" s="177" t="s">
        <v>187</v>
      </c>
      <c r="I14" s="520">
        <v>0</v>
      </c>
    </row>
    <row r="15" spans="1:9" ht="13.5" thickTop="1" thickBot="1">
      <c r="A15" s="639"/>
      <c r="B15" s="174"/>
      <c r="D15" s="635"/>
      <c r="E15" s="174"/>
      <c r="F15" s="455"/>
      <c r="G15" s="635"/>
      <c r="H15" s="177" t="s">
        <v>190</v>
      </c>
      <c r="I15" s="520">
        <v>0</v>
      </c>
    </row>
    <row r="16" spans="1:9" ht="13.5" thickTop="1" thickBot="1">
      <c r="A16" s="639"/>
      <c r="B16" s="174"/>
      <c r="C16" s="178"/>
      <c r="D16" s="635"/>
      <c r="E16" s="174"/>
      <c r="F16" s="456"/>
      <c r="G16" s="635"/>
      <c r="H16" s="177"/>
      <c r="I16" s="455"/>
    </row>
    <row r="17" spans="1:9" ht="12.75" thickTop="1">
      <c r="A17" s="639"/>
      <c r="D17" s="635" t="s">
        <v>466</v>
      </c>
      <c r="E17" s="174" t="s">
        <v>189</v>
      </c>
      <c r="F17" s="520">
        <v>95569037.510000005</v>
      </c>
      <c r="G17" s="635"/>
      <c r="H17" s="177"/>
      <c r="I17" s="456"/>
    </row>
    <row r="18" spans="1:9" ht="12.75" thickBot="1">
      <c r="A18" s="639"/>
      <c r="B18" s="173" t="s">
        <v>195</v>
      </c>
      <c r="C18" s="173"/>
      <c r="D18" s="635"/>
      <c r="E18" s="174"/>
      <c r="F18" s="455"/>
      <c r="G18" s="635" t="s">
        <v>466</v>
      </c>
      <c r="H18" s="177" t="s">
        <v>193</v>
      </c>
      <c r="I18" s="520">
        <v>54899829.012376264</v>
      </c>
    </row>
    <row r="19" spans="1:9" ht="12.75" thickTop="1">
      <c r="A19" s="639"/>
      <c r="B19" s="345" t="s">
        <v>611</v>
      </c>
      <c r="C19" s="174"/>
      <c r="D19" s="635"/>
      <c r="E19" s="174"/>
      <c r="F19" s="456"/>
      <c r="G19" s="635"/>
      <c r="H19" s="177" t="s">
        <v>467</v>
      </c>
      <c r="I19" s="520">
        <v>46294509.898857303</v>
      </c>
    </row>
    <row r="20" spans="1:9">
      <c r="A20" s="639"/>
      <c r="B20" s="174"/>
      <c r="C20" s="223"/>
      <c r="D20" s="635" t="s">
        <v>468</v>
      </c>
      <c r="E20" s="174" t="s">
        <v>192</v>
      </c>
      <c r="F20" s="520">
        <v>54899829.012376264</v>
      </c>
      <c r="G20" s="635" t="s">
        <v>468</v>
      </c>
      <c r="H20" s="177" t="s">
        <v>271</v>
      </c>
      <c r="I20" s="520">
        <v>840069.08570320532</v>
      </c>
    </row>
    <row r="21" spans="1:9">
      <c r="A21" s="639" t="s">
        <v>463</v>
      </c>
      <c r="B21" s="174" t="s">
        <v>197</v>
      </c>
      <c r="C21" s="520">
        <v>0</v>
      </c>
      <c r="D21" s="635" t="s">
        <v>469</v>
      </c>
      <c r="E21" s="174" t="s">
        <v>194</v>
      </c>
      <c r="F21" s="520">
        <v>0</v>
      </c>
      <c r="G21" s="635"/>
      <c r="H21" s="177" t="s">
        <v>467</v>
      </c>
      <c r="I21" s="520">
        <v>600345.0025008698</v>
      </c>
    </row>
    <row r="22" spans="1:9" ht="12.75" thickBot="1">
      <c r="A22" s="639"/>
      <c r="B22" s="174"/>
      <c r="C22" s="175"/>
      <c r="D22" s="635"/>
      <c r="F22" s="457"/>
      <c r="G22" s="635" t="s">
        <v>469</v>
      </c>
      <c r="H22" s="177" t="s">
        <v>272</v>
      </c>
      <c r="I22" s="520">
        <v>0</v>
      </c>
    </row>
    <row r="23" spans="1:9" ht="12.75" thickTop="1">
      <c r="A23" s="639"/>
      <c r="B23" s="174"/>
      <c r="C23" s="174"/>
      <c r="D23" s="635"/>
      <c r="E23" s="174"/>
      <c r="F23" s="457"/>
      <c r="G23" s="635"/>
      <c r="H23" s="177" t="s">
        <v>467</v>
      </c>
      <c r="I23" s="520"/>
    </row>
    <row r="24" spans="1:9">
      <c r="A24" s="639" t="s">
        <v>464</v>
      </c>
      <c r="B24" s="174" t="s">
        <v>191</v>
      </c>
      <c r="C24" s="520">
        <v>224497102.4720819</v>
      </c>
      <c r="D24" s="635" t="s">
        <v>470</v>
      </c>
      <c r="E24" s="174" t="s">
        <v>222</v>
      </c>
      <c r="F24" s="520">
        <v>840069.08570320532</v>
      </c>
      <c r="G24" s="635" t="s">
        <v>470</v>
      </c>
      <c r="H24" s="177" t="s">
        <v>273</v>
      </c>
      <c r="I24" s="520">
        <v>0</v>
      </c>
    </row>
    <row r="25" spans="1:9" ht="12.75" thickBot="1">
      <c r="A25" s="639"/>
      <c r="B25" s="174"/>
      <c r="C25" s="175"/>
      <c r="D25" s="635" t="s">
        <v>471</v>
      </c>
      <c r="E25" s="174" t="s">
        <v>223</v>
      </c>
      <c r="F25" s="520">
        <v>0</v>
      </c>
      <c r="G25" s="635"/>
      <c r="H25" s="177" t="s">
        <v>467</v>
      </c>
      <c r="I25" s="520"/>
    </row>
    <row r="26" spans="1:9" ht="12.75" thickTop="1">
      <c r="A26" s="639"/>
      <c r="B26" s="4"/>
      <c r="C26" s="4"/>
      <c r="D26" s="635"/>
      <c r="F26" s="457"/>
      <c r="G26" s="635"/>
      <c r="H26" s="177"/>
      <c r="I26" s="456"/>
    </row>
    <row r="27" spans="1:9">
      <c r="B27" s="4"/>
      <c r="C27" s="223"/>
      <c r="D27" s="635" t="s">
        <v>472</v>
      </c>
      <c r="E27" s="174" t="s">
        <v>224</v>
      </c>
      <c r="F27" s="520">
        <v>0</v>
      </c>
      <c r="G27" s="635" t="s">
        <v>471</v>
      </c>
      <c r="H27" s="177" t="s">
        <v>196</v>
      </c>
      <c r="I27" s="520">
        <v>7290346.2469121935</v>
      </c>
    </row>
    <row r="28" spans="1:9" ht="12.75" thickBot="1">
      <c r="D28" s="635" t="s">
        <v>473</v>
      </c>
      <c r="E28" s="174" t="s">
        <v>225</v>
      </c>
      <c r="F28" s="520">
        <v>0</v>
      </c>
      <c r="G28" s="635"/>
      <c r="H28" s="177"/>
      <c r="I28" s="455"/>
    </row>
    <row r="29" spans="1:9" ht="12.75" thickTop="1">
      <c r="D29" s="635"/>
      <c r="F29" s="457"/>
      <c r="G29" s="635"/>
      <c r="H29" s="177"/>
      <c r="I29" s="456"/>
    </row>
    <row r="30" spans="1:9">
      <c r="D30" s="635" t="s">
        <v>474</v>
      </c>
      <c r="E30" s="174" t="s">
        <v>226</v>
      </c>
      <c r="F30" s="520">
        <v>0</v>
      </c>
      <c r="G30" s="635" t="s">
        <v>472</v>
      </c>
      <c r="H30" s="177" t="s">
        <v>198</v>
      </c>
      <c r="I30" s="520">
        <v>0</v>
      </c>
    </row>
    <row r="31" spans="1:9" ht="12.75" thickBot="1">
      <c r="D31" s="635" t="s">
        <v>475</v>
      </c>
      <c r="E31" s="174" t="s">
        <v>227</v>
      </c>
      <c r="F31" s="520">
        <v>0</v>
      </c>
      <c r="G31" s="635"/>
      <c r="H31" s="177"/>
      <c r="I31" s="455"/>
    </row>
    <row r="32" spans="1:9" ht="13.5" thickTop="1" thickBot="1">
      <c r="B32" s="174"/>
      <c r="C32" s="178"/>
      <c r="D32" s="635"/>
      <c r="E32" s="174"/>
      <c r="F32" s="455"/>
      <c r="G32" s="635"/>
      <c r="H32" s="177"/>
      <c r="I32" s="456"/>
    </row>
    <row r="33" spans="2:9" ht="12.75" thickTop="1">
      <c r="B33" s="174"/>
      <c r="C33" s="178"/>
      <c r="D33" s="635"/>
      <c r="E33" s="174"/>
      <c r="F33" s="458"/>
      <c r="G33" s="635"/>
      <c r="H33" s="177"/>
      <c r="I33" s="456"/>
    </row>
    <row r="34" spans="2:9">
      <c r="B34" s="174"/>
      <c r="C34" s="178"/>
      <c r="D34" s="635" t="s">
        <v>476</v>
      </c>
      <c r="E34" s="174" t="s">
        <v>477</v>
      </c>
      <c r="F34" s="520">
        <v>0</v>
      </c>
      <c r="G34" s="635" t="s">
        <v>473</v>
      </c>
      <c r="H34" s="177" t="s">
        <v>200</v>
      </c>
      <c r="I34" s="520">
        <v>1250</v>
      </c>
    </row>
    <row r="35" spans="2:9" ht="12.75" thickBot="1">
      <c r="B35" s="174"/>
      <c r="C35" s="178"/>
      <c r="D35" s="635"/>
      <c r="E35" s="174"/>
      <c r="F35" s="455"/>
      <c r="G35" s="635"/>
      <c r="I35" s="455"/>
    </row>
    <row r="36" spans="2:9" ht="12.75" thickTop="1">
      <c r="B36" s="174"/>
      <c r="C36" s="178"/>
      <c r="D36" s="635"/>
      <c r="E36" s="174"/>
      <c r="F36" s="458"/>
      <c r="G36" s="635"/>
      <c r="I36" s="456"/>
    </row>
    <row r="37" spans="2:9">
      <c r="B37" s="174"/>
      <c r="C37" s="178"/>
      <c r="D37" s="635" t="s">
        <v>478</v>
      </c>
      <c r="E37" s="174" t="s">
        <v>479</v>
      </c>
      <c r="F37" s="520">
        <v>465000000</v>
      </c>
      <c r="G37" s="635"/>
      <c r="I37" s="457"/>
    </row>
    <row r="38" spans="2:9">
      <c r="B38" s="174"/>
      <c r="C38" s="178"/>
      <c r="D38" s="635" t="s">
        <v>480</v>
      </c>
      <c r="E38" s="174" t="s">
        <v>481</v>
      </c>
      <c r="F38" s="520">
        <v>50000000</v>
      </c>
      <c r="G38" s="635"/>
      <c r="H38" s="173" t="s">
        <v>202</v>
      </c>
      <c r="I38" s="459"/>
    </row>
    <row r="39" spans="2:9">
      <c r="B39" s="174"/>
      <c r="C39" s="178"/>
      <c r="D39" s="635" t="s">
        <v>482</v>
      </c>
      <c r="E39" s="174" t="s">
        <v>483</v>
      </c>
      <c r="F39" s="520">
        <v>0</v>
      </c>
      <c r="G39" s="635"/>
      <c r="H39" s="174"/>
      <c r="I39" s="456"/>
    </row>
    <row r="40" spans="2:9">
      <c r="B40" s="174"/>
      <c r="C40" s="178"/>
      <c r="D40" s="635"/>
      <c r="E40" s="174"/>
      <c r="F40" s="520"/>
      <c r="G40" s="635" t="s">
        <v>463</v>
      </c>
      <c r="H40" s="174" t="s">
        <v>203</v>
      </c>
      <c r="I40" s="520">
        <v>561705082.99811864</v>
      </c>
    </row>
    <row r="41" spans="2:9" ht="12.75">
      <c r="B41" s="174"/>
      <c r="C41" s="178"/>
      <c r="D41" s="635"/>
      <c r="E41" s="174"/>
      <c r="F41" s="456"/>
      <c r="G41" s="635"/>
      <c r="H41" s="500" t="s">
        <v>553</v>
      </c>
      <c r="I41" s="520">
        <v>534256336.13704634</v>
      </c>
    </row>
    <row r="42" spans="2:9">
      <c r="B42" s="174"/>
      <c r="C42" s="178"/>
      <c r="D42" s="635" t="s">
        <v>484</v>
      </c>
      <c r="E42" s="174" t="s">
        <v>199</v>
      </c>
      <c r="F42" s="520">
        <v>971360.48</v>
      </c>
      <c r="G42" s="635" t="s">
        <v>464</v>
      </c>
      <c r="H42" s="174" t="s">
        <v>274</v>
      </c>
      <c r="I42" s="520">
        <v>0</v>
      </c>
    </row>
    <row r="43" spans="2:9" ht="13.5" thickBot="1">
      <c r="B43" s="174"/>
      <c r="C43" s="178"/>
      <c r="D43" s="635"/>
      <c r="E43" s="174"/>
      <c r="F43" s="455"/>
      <c r="G43" s="635"/>
      <c r="H43" s="500" t="s">
        <v>553</v>
      </c>
      <c r="I43" s="520">
        <v>0</v>
      </c>
    </row>
    <row r="44" spans="2:9" ht="12.75" thickTop="1">
      <c r="B44" s="174"/>
      <c r="C44" s="178"/>
      <c r="D44" s="635"/>
      <c r="E44" s="174"/>
      <c r="F44" s="456"/>
      <c r="G44" s="635" t="s">
        <v>465</v>
      </c>
      <c r="H44" s="174" t="s">
        <v>275</v>
      </c>
      <c r="I44" s="520">
        <v>0</v>
      </c>
    </row>
    <row r="45" spans="2:9" ht="12.75">
      <c r="B45" s="174"/>
      <c r="C45" s="178"/>
      <c r="D45" s="635" t="s">
        <v>485</v>
      </c>
      <c r="E45" s="174" t="s">
        <v>201</v>
      </c>
      <c r="F45" s="520">
        <v>7290346.2469121935</v>
      </c>
      <c r="G45" s="635"/>
      <c r="H45" s="500" t="s">
        <v>553</v>
      </c>
      <c r="I45" s="520">
        <v>0</v>
      </c>
    </row>
    <row r="46" spans="2:9" ht="12.75" thickBot="1">
      <c r="B46" s="174"/>
      <c r="C46" s="178"/>
      <c r="D46" s="635"/>
      <c r="E46" s="174"/>
      <c r="F46" s="455"/>
      <c r="G46" s="635" t="s">
        <v>466</v>
      </c>
      <c r="H46" s="174" t="s">
        <v>276</v>
      </c>
      <c r="I46" s="520">
        <v>0</v>
      </c>
    </row>
    <row r="47" spans="2:9" ht="13.5" thickTop="1">
      <c r="B47" s="174"/>
      <c r="C47" s="178"/>
      <c r="D47" s="635"/>
      <c r="E47" s="174"/>
      <c r="F47" s="456"/>
      <c r="G47" s="635"/>
      <c r="H47" s="500" t="s">
        <v>553</v>
      </c>
      <c r="I47" s="520">
        <v>0</v>
      </c>
    </row>
    <row r="48" spans="2:9" ht="12.75" customHeight="1" thickBot="1">
      <c r="B48" s="174"/>
      <c r="C48" s="178"/>
      <c r="D48" s="635" t="s">
        <v>486</v>
      </c>
      <c r="E48" s="714" t="s">
        <v>487</v>
      </c>
      <c r="F48" s="456"/>
      <c r="H48" s="174"/>
      <c r="I48" s="501"/>
    </row>
    <row r="49" spans="2:9" ht="12.75" thickTop="1">
      <c r="B49" s="174"/>
      <c r="C49" s="178"/>
      <c r="D49" s="635"/>
      <c r="E49" s="714"/>
      <c r="F49" s="520">
        <v>0</v>
      </c>
      <c r="G49" s="635"/>
      <c r="H49" s="4"/>
      <c r="I49" s="4"/>
    </row>
    <row r="50" spans="2:9">
      <c r="B50" s="174"/>
      <c r="C50" s="178"/>
      <c r="D50" s="635"/>
      <c r="E50" s="174"/>
      <c r="F50" s="520"/>
      <c r="G50" s="635" t="s">
        <v>468</v>
      </c>
      <c r="H50" s="174" t="s">
        <v>205</v>
      </c>
      <c r="I50" s="520">
        <v>0</v>
      </c>
    </row>
    <row r="51" spans="2:9" ht="12.75" thickBot="1">
      <c r="B51" s="174"/>
      <c r="C51" s="178"/>
      <c r="D51" s="635"/>
      <c r="E51" s="179"/>
      <c r="F51" s="456"/>
      <c r="G51" s="635"/>
      <c r="I51" s="501"/>
    </row>
    <row r="52" spans="2:9" ht="12.75" thickTop="1">
      <c r="B52" s="174"/>
      <c r="C52" s="178"/>
      <c r="D52" s="635" t="s">
        <v>488</v>
      </c>
      <c r="E52" s="174" t="s">
        <v>206</v>
      </c>
      <c r="F52" s="520">
        <v>0</v>
      </c>
      <c r="G52" s="635"/>
    </row>
    <row r="53" spans="2:9" ht="12.75" thickBot="1">
      <c r="B53" s="174"/>
      <c r="C53" s="178"/>
      <c r="D53" s="635"/>
      <c r="E53" s="179"/>
      <c r="F53" s="455"/>
      <c r="G53" s="635"/>
    </row>
    <row r="54" spans="2:9" ht="12.75" thickTop="1">
      <c r="B54" s="174"/>
      <c r="C54" s="178"/>
      <c r="D54" s="635"/>
      <c r="E54" s="174"/>
      <c r="F54" s="456"/>
      <c r="G54" s="635"/>
    </row>
    <row r="55" spans="2:9">
      <c r="B55" s="174"/>
      <c r="C55" s="178"/>
      <c r="D55" s="635" t="s">
        <v>489</v>
      </c>
      <c r="E55" s="179" t="s">
        <v>204</v>
      </c>
      <c r="F55" s="520">
        <v>1250</v>
      </c>
      <c r="G55" s="635"/>
    </row>
    <row r="56" spans="2:9" ht="12.75" thickBot="1">
      <c r="B56" s="174"/>
      <c r="C56" s="178"/>
      <c r="D56" s="637"/>
      <c r="E56" s="174"/>
      <c r="F56" s="455"/>
      <c r="G56" s="635"/>
    </row>
    <row r="57" spans="2:9" ht="12.75" thickTop="1">
      <c r="B57" s="174"/>
      <c r="C57" s="178"/>
      <c r="D57" s="637"/>
      <c r="E57" s="174"/>
      <c r="F57" s="456"/>
      <c r="G57" s="635"/>
    </row>
    <row r="58" spans="2:9">
      <c r="B58" s="174"/>
      <c r="C58" s="178"/>
      <c r="D58" s="635" t="s">
        <v>490</v>
      </c>
      <c r="E58" s="174" t="s">
        <v>207</v>
      </c>
      <c r="F58" s="520">
        <v>31603797.58471702</v>
      </c>
      <c r="G58" s="635"/>
    </row>
    <row r="59" spans="2:9" ht="12.75" thickBot="1">
      <c r="B59" s="4"/>
      <c r="C59" s="223"/>
      <c r="D59" s="637"/>
      <c r="E59" s="174"/>
      <c r="F59" s="455"/>
      <c r="G59" s="641"/>
    </row>
    <row r="60" spans="2:9" ht="12.75" thickTop="1">
      <c r="B60" s="179"/>
      <c r="C60" s="223"/>
      <c r="D60" s="637"/>
      <c r="E60" s="180"/>
      <c r="F60" s="119"/>
      <c r="G60" s="637"/>
    </row>
    <row r="61" spans="2:9">
      <c r="B61" s="4"/>
      <c r="C61" s="223"/>
      <c r="D61" s="637"/>
      <c r="E61" s="173" t="s">
        <v>208</v>
      </c>
      <c r="F61" s="173"/>
      <c r="G61" s="637"/>
    </row>
    <row r="62" spans="2:9">
      <c r="B62" s="4"/>
      <c r="C62"/>
      <c r="E62" s="345" t="s">
        <v>554</v>
      </c>
    </row>
    <row r="63" spans="2:9">
      <c r="B63" s="4"/>
      <c r="C63"/>
    </row>
    <row r="64" spans="2:9">
      <c r="B64" s="4"/>
      <c r="C64" s="223"/>
      <c r="D64" s="635" t="s">
        <v>463</v>
      </c>
      <c r="E64" s="174" t="s">
        <v>209</v>
      </c>
      <c r="F64" s="520">
        <v>561705082.99811864</v>
      </c>
      <c r="G64" s="637"/>
      <c r="H64" s="180"/>
      <c r="I64" s="119"/>
    </row>
    <row r="65" spans="2:9">
      <c r="B65" s="4"/>
      <c r="C65" s="223"/>
      <c r="D65" s="635"/>
      <c r="E65" s="174"/>
      <c r="F65" s="520"/>
      <c r="G65" s="637"/>
      <c r="H65" s="180"/>
      <c r="I65" s="119"/>
    </row>
    <row r="66" spans="2:9">
      <c r="B66" s="4"/>
      <c r="C66" s="223"/>
      <c r="D66" s="635"/>
      <c r="E66" s="174"/>
      <c r="F66" s="456"/>
      <c r="G66" s="637"/>
      <c r="H66" s="180"/>
      <c r="I66" s="119"/>
    </row>
    <row r="67" spans="2:9">
      <c r="B67" s="4"/>
      <c r="C67" s="223"/>
      <c r="D67" s="635" t="s">
        <v>464</v>
      </c>
      <c r="E67" s="8" t="s">
        <v>211</v>
      </c>
      <c r="F67" s="520">
        <v>0</v>
      </c>
      <c r="G67" s="637"/>
      <c r="H67" s="180"/>
      <c r="I67" s="119"/>
    </row>
    <row r="68" spans="2:9" ht="12.75" thickBot="1">
      <c r="B68" s="4"/>
      <c r="C68" s="223"/>
      <c r="D68" s="637"/>
      <c r="E68" s="4"/>
      <c r="F68" s="455"/>
      <c r="G68" s="637"/>
    </row>
    <row r="69" spans="2:9" ht="12.75" thickTop="1">
      <c r="B69" s="4"/>
      <c r="C69" s="223"/>
      <c r="D69" s="637"/>
      <c r="E69" s="4"/>
      <c r="F69" s="458"/>
      <c r="G69" s="637"/>
    </row>
    <row r="70" spans="2:9">
      <c r="B70" s="4"/>
      <c r="C70" s="223"/>
      <c r="D70" s="635" t="s">
        <v>465</v>
      </c>
      <c r="E70" s="4" t="s">
        <v>228</v>
      </c>
      <c r="F70" s="520">
        <v>0</v>
      </c>
      <c r="G70" s="637"/>
    </row>
    <row r="71" spans="2:9">
      <c r="B71" s="4"/>
      <c r="C71" s="223"/>
      <c r="D71" s="635" t="s">
        <v>466</v>
      </c>
      <c r="E71" s="174" t="s">
        <v>229</v>
      </c>
      <c r="F71" s="520">
        <v>0</v>
      </c>
      <c r="G71" s="637"/>
    </row>
    <row r="72" spans="2:9">
      <c r="B72" s="4"/>
      <c r="C72" s="223"/>
      <c r="D72" s="635" t="s">
        <v>468</v>
      </c>
      <c r="E72" s="174" t="s">
        <v>230</v>
      </c>
      <c r="F72" s="520">
        <v>0</v>
      </c>
      <c r="G72" s="637"/>
    </row>
    <row r="73" spans="2:9" ht="12.75" thickBot="1">
      <c r="B73" s="4"/>
      <c r="C73" s="223"/>
      <c r="E73" s="177"/>
      <c r="F73" s="455"/>
      <c r="G73" s="637"/>
    </row>
    <row r="74" spans="2:9" ht="12.75" thickTop="1">
      <c r="B74" s="4"/>
      <c r="C74" s="223"/>
      <c r="E74" s="174"/>
      <c r="F74" s="456"/>
      <c r="G74" s="637"/>
    </row>
    <row r="75" spans="2:9">
      <c r="D75" s="635" t="s">
        <v>469</v>
      </c>
      <c r="E75" s="174" t="s">
        <v>210</v>
      </c>
      <c r="F75" s="520">
        <v>0</v>
      </c>
    </row>
    <row r="76" spans="2:9" ht="12.75" thickBot="1">
      <c r="E76" s="174"/>
      <c r="F76" s="175"/>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January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35"/>
  <sheetViews>
    <sheetView topLeftCell="C1" zoomScaleNormal="100" zoomScaleSheetLayoutView="80" zoomScalePageLayoutView="50" workbookViewId="0">
      <selection activeCell="B19" sqref="B21:Q21"/>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23" t="s">
        <v>254</v>
      </c>
      <c r="C1" s="423"/>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thickBot="1">
      <c r="A4" s="424"/>
      <c r="B4" s="444" t="s">
        <v>253</v>
      </c>
      <c r="C4" s="444" t="s">
        <v>446</v>
      </c>
      <c r="D4" s="445" t="s">
        <v>212</v>
      </c>
      <c r="E4" s="445" t="s">
        <v>213</v>
      </c>
      <c r="F4" s="445" t="s">
        <v>511</v>
      </c>
      <c r="G4" s="445" t="s">
        <v>510</v>
      </c>
      <c r="H4" s="445" t="s">
        <v>214</v>
      </c>
      <c r="I4" s="445" t="s">
        <v>215</v>
      </c>
      <c r="J4" s="445" t="s">
        <v>216</v>
      </c>
      <c r="K4" s="445" t="s">
        <v>217</v>
      </c>
      <c r="L4" s="445" t="s">
        <v>218</v>
      </c>
      <c r="M4" s="445" t="s">
        <v>219</v>
      </c>
    </row>
    <row r="5" spans="1:14">
      <c r="A5" s="1"/>
      <c r="B5" s="661" t="s">
        <v>632</v>
      </c>
      <c r="C5" s="661"/>
      <c r="D5" s="662">
        <v>11552949436.470028</v>
      </c>
      <c r="E5" s="662" t="s">
        <v>346</v>
      </c>
      <c r="F5" s="663" t="s">
        <v>634</v>
      </c>
      <c r="G5" s="663"/>
      <c r="H5" s="662">
        <v>71326010.659999996</v>
      </c>
      <c r="I5" s="662">
        <v>11552949436.470028</v>
      </c>
      <c r="J5" s="663" t="s">
        <v>346</v>
      </c>
      <c r="K5" s="664" t="s">
        <v>633</v>
      </c>
      <c r="L5" s="665"/>
      <c r="M5" s="666">
        <v>95569037.510000005</v>
      </c>
    </row>
    <row r="6" spans="1:14">
      <c r="A6" s="1"/>
      <c r="B6" s="661" t="s">
        <v>612</v>
      </c>
      <c r="C6" s="661" t="s">
        <v>445</v>
      </c>
      <c r="D6" s="662">
        <v>900000000</v>
      </c>
      <c r="E6" s="662" t="s">
        <v>347</v>
      </c>
      <c r="F6" s="663">
        <v>1.4E-2</v>
      </c>
      <c r="G6" s="663">
        <v>1.7402500000000001E-2</v>
      </c>
      <c r="H6" s="662">
        <v>3459641.8004961116</v>
      </c>
      <c r="I6" s="662">
        <v>552825553</v>
      </c>
      <c r="J6" s="663" t="s">
        <v>346</v>
      </c>
      <c r="K6" s="664">
        <v>1.4749999999999999E-2</v>
      </c>
      <c r="L6" s="665">
        <v>2.0137499999999999E-2</v>
      </c>
      <c r="M6" s="666">
        <v>2425382.7400588705</v>
      </c>
    </row>
    <row r="7" spans="1:14">
      <c r="A7" s="1"/>
      <c r="B7" s="661" t="s">
        <v>613</v>
      </c>
      <c r="C7" s="661" t="s">
        <v>445</v>
      </c>
      <c r="D7" s="662">
        <v>500000000</v>
      </c>
      <c r="E7" s="662" t="s">
        <v>348</v>
      </c>
      <c r="F7" s="663">
        <v>1.4E-2</v>
      </c>
      <c r="G7" s="663">
        <v>1.61E-2</v>
      </c>
      <c r="H7" s="662">
        <v>1778168.3019255556</v>
      </c>
      <c r="I7" s="662">
        <v>438100000</v>
      </c>
      <c r="J7" s="663" t="s">
        <v>346</v>
      </c>
      <c r="K7" s="664">
        <v>1.6612499999999999E-2</v>
      </c>
      <c r="L7" s="665">
        <v>2.1999999999999999E-2</v>
      </c>
      <c r="M7" s="666">
        <v>2099822.3506994979</v>
      </c>
    </row>
    <row r="8" spans="1:14">
      <c r="A8" s="1"/>
      <c r="B8" s="661" t="s">
        <v>614</v>
      </c>
      <c r="C8" s="661" t="s">
        <v>445</v>
      </c>
      <c r="D8" s="662">
        <v>750000000</v>
      </c>
      <c r="E8" s="662" t="s">
        <v>348</v>
      </c>
      <c r="F8" s="663">
        <v>1.4999999999999999E-2</v>
      </c>
      <c r="G8" s="663">
        <v>1.7100000000000001E-2</v>
      </c>
      <c r="H8" s="662">
        <v>3277500</v>
      </c>
      <c r="I8" s="662">
        <v>657150000</v>
      </c>
      <c r="J8" s="663" t="s">
        <v>346</v>
      </c>
      <c r="K8" s="664">
        <v>1.7325E-2</v>
      </c>
      <c r="L8" s="665">
        <v>2.27125E-2</v>
      </c>
      <c r="M8" s="666">
        <v>3762048.719178082</v>
      </c>
    </row>
    <row r="9" spans="1:14">
      <c r="A9" s="1"/>
      <c r="B9" s="661" t="s">
        <v>615</v>
      </c>
      <c r="C9" s="661" t="s">
        <v>445</v>
      </c>
      <c r="D9" s="662">
        <v>375000000</v>
      </c>
      <c r="E9" s="662" t="s">
        <v>616</v>
      </c>
      <c r="F9" s="663"/>
      <c r="G9" s="663"/>
      <c r="H9" s="662"/>
      <c r="I9" s="662">
        <v>375000000</v>
      </c>
      <c r="J9" s="663" t="s">
        <v>346</v>
      </c>
      <c r="K9" s="664">
        <v>1.6250000000000001E-2</v>
      </c>
      <c r="L9" s="665">
        <v>2.16375E-2</v>
      </c>
      <c r="M9" s="666">
        <v>2040450.7494947228</v>
      </c>
    </row>
    <row r="10" spans="1:14">
      <c r="A10" s="1"/>
      <c r="B10" s="661" t="s">
        <v>617</v>
      </c>
      <c r="C10" s="661" t="s">
        <v>445</v>
      </c>
      <c r="D10" s="662">
        <v>700000000</v>
      </c>
      <c r="E10" s="662" t="s">
        <v>347</v>
      </c>
      <c r="F10" s="663">
        <v>1.35E-2</v>
      </c>
      <c r="G10" s="663">
        <v>1.6902500000000001E-2</v>
      </c>
      <c r="H10" s="662">
        <v>3023669.4444444445</v>
      </c>
      <c r="I10" s="662">
        <v>432125439.83999997</v>
      </c>
      <c r="J10" s="663" t="s">
        <v>346</v>
      </c>
      <c r="K10" s="664">
        <v>1.4630000000000001E-2</v>
      </c>
      <c r="L10" s="665">
        <v>2.0017500000000001E-2</v>
      </c>
      <c r="M10" s="666">
        <v>2180291.8672832879</v>
      </c>
    </row>
    <row r="11" spans="1:14">
      <c r="A11" s="1"/>
      <c r="B11" s="661" t="s">
        <v>618</v>
      </c>
      <c r="C11" s="661" t="s">
        <v>445</v>
      </c>
      <c r="D11" s="662">
        <v>650000000</v>
      </c>
      <c r="E11" s="662" t="s">
        <v>348</v>
      </c>
      <c r="F11" s="663">
        <v>1.35E-2</v>
      </c>
      <c r="G11" s="663">
        <v>1.5599999999999999E-2</v>
      </c>
      <c r="H11" s="662">
        <v>2591333.3333333335</v>
      </c>
      <c r="I11" s="662">
        <v>554450000</v>
      </c>
      <c r="J11" s="663" t="s">
        <v>346</v>
      </c>
      <c r="K11" s="664">
        <v>1.755E-2</v>
      </c>
      <c r="L11" s="665">
        <v>2.29375E-2</v>
      </c>
      <c r="M11" s="666">
        <v>3205556.4726027395</v>
      </c>
    </row>
    <row r="12" spans="1:14">
      <c r="A12" s="1"/>
      <c r="B12" s="661" t="s">
        <v>619</v>
      </c>
      <c r="C12" s="661" t="s">
        <v>445</v>
      </c>
      <c r="D12" s="662">
        <v>500000000</v>
      </c>
      <c r="E12" s="662" t="s">
        <v>348</v>
      </c>
      <c r="F12" s="663">
        <v>1.4500000000000001E-2</v>
      </c>
      <c r="G12" s="663">
        <v>1.66E-2</v>
      </c>
      <c r="H12" s="662">
        <v>2121111.111111111</v>
      </c>
      <c r="I12" s="662">
        <v>426500000</v>
      </c>
      <c r="J12" s="663" t="s">
        <v>346</v>
      </c>
      <c r="K12" s="664">
        <v>1.856E-2</v>
      </c>
      <c r="L12" s="665">
        <v>2.39475E-2</v>
      </c>
      <c r="M12" s="666">
        <v>2574389.0547945206</v>
      </c>
    </row>
    <row r="13" spans="1:14">
      <c r="A13" s="1"/>
      <c r="B13" s="661" t="s">
        <v>620</v>
      </c>
      <c r="C13" s="661" t="s">
        <v>445</v>
      </c>
      <c r="D13" s="662">
        <v>2000000000</v>
      </c>
      <c r="E13" s="662" t="s">
        <v>347</v>
      </c>
      <c r="F13" s="663">
        <v>1.55E-2</v>
      </c>
      <c r="G13" s="663">
        <v>1.8902499999999999E-2</v>
      </c>
      <c r="H13" s="662">
        <v>9661277.777777778</v>
      </c>
      <c r="I13" s="662">
        <v>1268431901.0599999</v>
      </c>
      <c r="J13" s="663" t="s">
        <v>346</v>
      </c>
      <c r="K13" s="664">
        <v>1.540625E-2</v>
      </c>
      <c r="L13" s="665">
        <v>2.079375E-2</v>
      </c>
      <c r="M13" s="666">
        <v>6648060.1028090585</v>
      </c>
    </row>
    <row r="14" spans="1:14">
      <c r="A14" s="1"/>
      <c r="B14" s="661" t="s">
        <v>621</v>
      </c>
      <c r="C14" s="661" t="s">
        <v>445</v>
      </c>
      <c r="D14" s="662">
        <v>200000000</v>
      </c>
      <c r="E14" s="662" t="s">
        <v>348</v>
      </c>
      <c r="F14" s="663">
        <v>1.4E-2</v>
      </c>
      <c r="G14" s="663">
        <v>1.61E-2</v>
      </c>
      <c r="H14" s="662">
        <v>822888.88888888888</v>
      </c>
      <c r="I14" s="662">
        <v>174540000</v>
      </c>
      <c r="J14" s="663" t="s">
        <v>346</v>
      </c>
      <c r="K14" s="664">
        <v>1.9175000000000001E-2</v>
      </c>
      <c r="L14" s="665">
        <v>2.4562500000000001E-2</v>
      </c>
      <c r="M14" s="666">
        <v>1080593.8767123288</v>
      </c>
    </row>
    <row r="15" spans="1:14">
      <c r="A15" s="1"/>
      <c r="B15" s="661" t="s">
        <v>622</v>
      </c>
      <c r="C15" s="661" t="s">
        <v>445</v>
      </c>
      <c r="D15" s="662">
        <v>500000000</v>
      </c>
      <c r="E15" s="662" t="s">
        <v>347</v>
      </c>
      <c r="F15" s="663">
        <v>1.7500000000000002E-2</v>
      </c>
      <c r="G15" s="663">
        <v>2.0902500000000001E-2</v>
      </c>
      <c r="H15" s="662">
        <v>2670875</v>
      </c>
      <c r="I15" s="662">
        <v>316455696.19999999</v>
      </c>
      <c r="J15" s="663" t="s">
        <v>346</v>
      </c>
      <c r="K15" s="664">
        <v>1.755E-2</v>
      </c>
      <c r="L15" s="665">
        <v>2.29375E-2</v>
      </c>
      <c r="M15" s="666">
        <v>1829590.7750850683</v>
      </c>
    </row>
    <row r="16" spans="1:14">
      <c r="A16" s="1"/>
      <c r="B16" s="661" t="s">
        <v>623</v>
      </c>
      <c r="C16" s="661" t="s">
        <v>445</v>
      </c>
      <c r="D16" s="662">
        <v>250000000</v>
      </c>
      <c r="E16" s="662" t="s">
        <v>347</v>
      </c>
      <c r="F16" s="663">
        <v>1.7500000000000002E-2</v>
      </c>
      <c r="G16" s="663">
        <v>2.0902500000000001E-2</v>
      </c>
      <c r="H16" s="662">
        <v>1335437.5</v>
      </c>
      <c r="I16" s="662">
        <v>158227848.09999999</v>
      </c>
      <c r="J16" s="663" t="s">
        <v>346</v>
      </c>
      <c r="K16" s="664">
        <v>1.755E-2</v>
      </c>
      <c r="L16" s="665">
        <v>2.29375E-2</v>
      </c>
      <c r="M16" s="666">
        <v>914795.38754253415</v>
      </c>
    </row>
    <row r="17" spans="1:14">
      <c r="A17" s="1"/>
      <c r="B17" s="661" t="s">
        <v>516</v>
      </c>
      <c r="C17" s="661" t="s">
        <v>445</v>
      </c>
      <c r="D17" s="662">
        <v>500000000</v>
      </c>
      <c r="E17" s="662" t="s">
        <v>345</v>
      </c>
      <c r="F17" s="663">
        <v>2E-3</v>
      </c>
      <c r="G17" s="663">
        <v>4.1399999999999996E-3</v>
      </c>
      <c r="H17" s="662">
        <v>164736.11111111112</v>
      </c>
      <c r="I17" s="662">
        <v>324464344.05000001</v>
      </c>
      <c r="J17" s="663" t="s">
        <v>346</v>
      </c>
      <c r="K17" s="664">
        <v>-7.5000000000000002E-4</v>
      </c>
      <c r="L17" s="665">
        <v>4.6375000000000001E-3</v>
      </c>
      <c r="M17" s="666">
        <v>379267.70517515752</v>
      </c>
    </row>
    <row r="18" spans="1:14">
      <c r="A18" s="1"/>
      <c r="B18" s="661" t="s">
        <v>624</v>
      </c>
      <c r="C18" s="661" t="s">
        <v>625</v>
      </c>
      <c r="D18" s="662">
        <v>500000000</v>
      </c>
      <c r="E18" s="662" t="s">
        <v>347</v>
      </c>
      <c r="F18" s="663">
        <v>1.6500000000000001E-2</v>
      </c>
      <c r="G18" s="663">
        <v>1.99025E-2</v>
      </c>
      <c r="H18" s="662">
        <v>2543097.222222222</v>
      </c>
      <c r="I18" s="662">
        <v>325023564.20999998</v>
      </c>
      <c r="J18" s="663" t="s">
        <v>346</v>
      </c>
      <c r="K18" s="664">
        <v>1.9425000000000001E-2</v>
      </c>
      <c r="L18" s="665">
        <v>2.4812500000000001E-2</v>
      </c>
      <c r="M18" s="666">
        <v>2032732.9895900756</v>
      </c>
    </row>
    <row r="19" spans="1:14">
      <c r="A19" s="1"/>
      <c r="B19" s="661" t="s">
        <v>626</v>
      </c>
      <c r="C19" s="661" t="s">
        <v>627</v>
      </c>
      <c r="D19" s="662">
        <v>1200000000</v>
      </c>
      <c r="E19" s="662" t="s">
        <v>348</v>
      </c>
      <c r="F19" s="663">
        <v>1.55E-2</v>
      </c>
      <c r="G19" s="663">
        <v>1.7600000000000001E-2</v>
      </c>
      <c r="H19" s="662">
        <v>5397333.333333333</v>
      </c>
      <c r="I19" s="662">
        <v>997770000</v>
      </c>
      <c r="J19" s="663" t="s">
        <v>346</v>
      </c>
      <c r="K19" s="664">
        <v>2.3965E-2</v>
      </c>
      <c r="L19" s="665">
        <v>2.93525E-2</v>
      </c>
      <c r="M19" s="666">
        <v>7380204.8068493139</v>
      </c>
    </row>
    <row r="20" spans="1:14">
      <c r="A20" s="1"/>
      <c r="B20" s="661" t="s">
        <v>628</v>
      </c>
      <c r="C20" s="661" t="s">
        <v>445</v>
      </c>
      <c r="D20" s="662">
        <v>20000000000</v>
      </c>
      <c r="E20" s="662" t="s">
        <v>507</v>
      </c>
      <c r="F20" s="663">
        <v>1.2500000000000001E-2</v>
      </c>
      <c r="G20" s="663">
        <v>1.43871E-2</v>
      </c>
      <c r="H20" s="662">
        <v>73534066.666666672</v>
      </c>
      <c r="I20" s="662">
        <v>169491525.41999999</v>
      </c>
      <c r="J20" s="663" t="s">
        <v>346</v>
      </c>
      <c r="K20" s="664">
        <v>1.9975E-2</v>
      </c>
      <c r="L20" s="665">
        <v>2.53625E-2</v>
      </c>
      <c r="M20" s="666">
        <v>1083515.2077774163</v>
      </c>
    </row>
    <row r="21" spans="1:14">
      <c r="A21" s="1"/>
      <c r="B21" s="661" t="s">
        <v>629</v>
      </c>
      <c r="C21" s="661" t="s">
        <v>445</v>
      </c>
      <c r="D21" s="662">
        <v>1250000000</v>
      </c>
      <c r="E21" s="662" t="s">
        <v>347</v>
      </c>
      <c r="F21" s="663">
        <v>1.55E-2</v>
      </c>
      <c r="G21" s="663">
        <v>1.8902499999999999E-2</v>
      </c>
      <c r="H21" s="662">
        <v>6038298.611111111</v>
      </c>
      <c r="I21" s="662">
        <v>785175879.39999998</v>
      </c>
      <c r="J21" s="663" t="s">
        <v>346</v>
      </c>
      <c r="K21" s="664">
        <v>1.5900000000000001E-2</v>
      </c>
      <c r="L21" s="665">
        <v>2.1287500000000001E-2</v>
      </c>
      <c r="M21" s="666">
        <v>4212952.6055093976</v>
      </c>
    </row>
    <row r="22" spans="1:14">
      <c r="A22" s="1"/>
      <c r="B22" s="661" t="s">
        <v>630</v>
      </c>
      <c r="C22" s="661" t="s">
        <v>445</v>
      </c>
      <c r="D22" s="662">
        <v>140000000</v>
      </c>
      <c r="E22" s="662" t="s">
        <v>347</v>
      </c>
      <c r="F22" s="663">
        <v>2.1999999999999999E-2</v>
      </c>
      <c r="G22" s="663">
        <v>2.5402499999999998E-2</v>
      </c>
      <c r="H22" s="662">
        <v>908845</v>
      </c>
      <c r="I22" s="662">
        <v>90177133.659999996</v>
      </c>
      <c r="J22" s="663" t="s">
        <v>346</v>
      </c>
      <c r="K22" s="664">
        <v>2.1024999999999999E-2</v>
      </c>
      <c r="L22" s="665">
        <v>2.6412499999999998E-2</v>
      </c>
      <c r="M22" s="666">
        <v>600345.00256744365</v>
      </c>
    </row>
    <row r="23" spans="1:14" ht="12.75" thickBot="1">
      <c r="A23" s="1"/>
      <c r="B23" s="525" t="s">
        <v>631</v>
      </c>
      <c r="C23" s="525" t="s">
        <v>625</v>
      </c>
      <c r="D23" s="526">
        <v>650000000</v>
      </c>
      <c r="E23" s="526" t="s">
        <v>348</v>
      </c>
      <c r="F23" s="527">
        <v>7.4999999999999997E-3</v>
      </c>
      <c r="G23" s="527">
        <v>9.5999999999999992E-3</v>
      </c>
      <c r="H23" s="526">
        <v>1594666.6666666667</v>
      </c>
      <c r="I23" s="526">
        <v>510528595.43000001</v>
      </c>
      <c r="J23" s="527" t="s">
        <v>346</v>
      </c>
      <c r="K23" s="529">
        <v>1.3575E-2</v>
      </c>
      <c r="L23" s="528">
        <v>1.89625E-2</v>
      </c>
      <c r="M23" s="530">
        <v>2440116.8798833056</v>
      </c>
    </row>
    <row r="24" spans="1:14">
      <c r="A24" s="1"/>
      <c r="B24" s="438"/>
      <c r="C24" s="438"/>
      <c r="D24" s="425"/>
      <c r="E24" s="425"/>
      <c r="F24" s="433"/>
      <c r="G24" s="433"/>
      <c r="H24" s="425"/>
      <c r="I24" s="425"/>
      <c r="J24" s="433"/>
      <c r="K24" s="524"/>
      <c r="L24" s="523"/>
      <c r="M24" s="481"/>
    </row>
    <row r="25" spans="1:14">
      <c r="A25" s="1"/>
      <c r="B25" s="438"/>
      <c r="C25" s="438"/>
      <c r="D25" s="425"/>
      <c r="E25" s="425"/>
      <c r="F25" s="433"/>
      <c r="G25" s="433"/>
      <c r="H25" s="425"/>
      <c r="I25" s="425"/>
      <c r="J25" s="433"/>
      <c r="K25" s="524"/>
      <c r="L25" s="523"/>
      <c r="M25" s="481"/>
    </row>
    <row r="26" spans="1:14">
      <c r="A26" s="1"/>
      <c r="B26" s="438"/>
      <c r="C26" s="438"/>
      <c r="D26" s="425"/>
      <c r="E26" s="425"/>
      <c r="F26" s="433"/>
      <c r="G26" s="433"/>
      <c r="H26" s="425"/>
      <c r="I26" s="425"/>
      <c r="J26" s="433"/>
      <c r="K26" s="524"/>
      <c r="L26" s="523"/>
      <c r="M26" s="481"/>
    </row>
    <row r="27" spans="1:14">
      <c r="A27" s="1"/>
      <c r="B27" s="438"/>
      <c r="C27" s="438"/>
      <c r="D27" s="425"/>
      <c r="E27" s="425"/>
      <c r="F27" s="433"/>
      <c r="G27" s="433"/>
      <c r="H27" s="425"/>
      <c r="I27" s="425"/>
      <c r="J27" s="433"/>
      <c r="K27" s="524"/>
      <c r="L27" s="523"/>
      <c r="M27" s="481"/>
    </row>
    <row r="28" spans="1:14" ht="11.25" customHeight="1">
      <c r="A28" s="1"/>
      <c r="B28" s="438"/>
      <c r="C28" s="438"/>
      <c r="D28" s="425"/>
      <c r="E28" s="425"/>
      <c r="F28" s="433"/>
      <c r="G28" s="523"/>
      <c r="H28" s="425"/>
      <c r="I28" s="425"/>
      <c r="J28" s="433"/>
      <c r="K28" s="524"/>
      <c r="L28" s="433"/>
      <c r="M28" s="481"/>
    </row>
    <row r="30" spans="1:14" ht="12.75" thickBot="1">
      <c r="B30" s="423" t="s">
        <v>330</v>
      </c>
      <c r="C30" s="423"/>
      <c r="D30" s="206"/>
      <c r="E30" s="206"/>
      <c r="F30" s="206"/>
      <c r="G30" s="206"/>
      <c r="H30" s="206"/>
      <c r="I30" s="206"/>
      <c r="J30" s="206"/>
      <c r="K30" s="206"/>
      <c r="L30" s="206"/>
      <c r="M30" s="206"/>
      <c r="N30" s="206"/>
    </row>
    <row r="32" spans="1:14" ht="12.75" thickBot="1"/>
    <row r="33" spans="2:5" ht="12.75" thickBot="1">
      <c r="B33" s="444" t="s">
        <v>253</v>
      </c>
      <c r="C33" s="445" t="s">
        <v>220</v>
      </c>
      <c r="D33" s="446" t="s">
        <v>331</v>
      </c>
      <c r="E33" s="460"/>
    </row>
    <row r="34" spans="2:5" ht="12.75" thickBot="1">
      <c r="B34" s="447"/>
      <c r="C34" s="448"/>
      <c r="D34" s="449"/>
      <c r="E34" s="460"/>
    </row>
    <row r="35" spans="2:5">
      <c r="B35" t="s">
        <v>635</v>
      </c>
    </row>
  </sheetData>
  <pageMargins left="0.70866141732283472" right="0.70866141732283472" top="0.74803149606299213" bottom="0.74803149606299213" header="0.31496062992125984" footer="0.31496062992125984"/>
  <pageSetup paperSize="9" scale="58" fitToHeight="0" orientation="landscape" r:id="rId1"/>
  <headerFooter>
    <oddHeader>&amp;CHolmes Master Trust Investor Report - January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zoomScale="85" zoomScaleNormal="85" zoomScalePageLayoutView="72" workbookViewId="0">
      <selection activeCell="B19" sqref="B21:Q21"/>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34" t="s">
        <v>144</v>
      </c>
      <c r="C2" s="435"/>
    </row>
    <row r="3" spans="1:3">
      <c r="A3" s="4"/>
      <c r="B3" s="84" t="s">
        <v>145</v>
      </c>
      <c r="C3" s="170"/>
    </row>
    <row r="4" spans="1:3">
      <c r="A4" s="4"/>
      <c r="B4" s="96" t="s">
        <v>422</v>
      </c>
      <c r="C4" s="171" t="s">
        <v>146</v>
      </c>
    </row>
    <row r="5" spans="1:3">
      <c r="A5" s="4"/>
      <c r="B5" s="96"/>
      <c r="C5" s="171"/>
    </row>
    <row r="6" spans="1:3">
      <c r="A6" s="4"/>
      <c r="B6" s="85" t="s">
        <v>147</v>
      </c>
      <c r="C6" s="171"/>
    </row>
    <row r="7" spans="1:3">
      <c r="A7" s="4"/>
      <c r="B7" s="96" t="s">
        <v>171</v>
      </c>
      <c r="C7" s="171" t="s">
        <v>146</v>
      </c>
    </row>
    <row r="8" spans="1:3">
      <c r="A8" s="4"/>
      <c r="B8" s="96" t="s">
        <v>421</v>
      </c>
      <c r="C8" s="171" t="s">
        <v>146</v>
      </c>
    </row>
    <row r="9" spans="1:3">
      <c r="A9" s="4"/>
      <c r="B9" s="96" t="s">
        <v>332</v>
      </c>
      <c r="C9" s="171" t="s">
        <v>146</v>
      </c>
    </row>
    <row r="10" spans="1:3">
      <c r="A10" s="4"/>
      <c r="B10" s="96"/>
      <c r="C10" s="171"/>
    </row>
    <row r="11" spans="1:3">
      <c r="A11" s="4"/>
      <c r="B11" s="96"/>
      <c r="C11" s="171"/>
    </row>
    <row r="12" spans="1:3">
      <c r="A12" s="4"/>
      <c r="B12" s="85" t="s">
        <v>148</v>
      </c>
      <c r="C12" s="171"/>
    </row>
    <row r="13" spans="1:3">
      <c r="A13" s="4"/>
      <c r="B13" s="96"/>
      <c r="C13" s="171"/>
    </row>
    <row r="14" spans="1:3" ht="42" customHeight="1">
      <c r="A14" s="4"/>
      <c r="B14" s="279" t="s">
        <v>423</v>
      </c>
      <c r="C14" s="667" t="s">
        <v>641</v>
      </c>
    </row>
    <row r="15" spans="1:3" ht="48">
      <c r="A15" s="4"/>
      <c r="B15" s="278" t="s">
        <v>640</v>
      </c>
      <c r="C15" s="216" t="s">
        <v>146</v>
      </c>
    </row>
    <row r="16" spans="1:3">
      <c r="A16" s="4"/>
      <c r="B16" s="96"/>
      <c r="C16" s="171"/>
    </row>
    <row r="17" spans="1:3" ht="12.75" thickBot="1">
      <c r="A17" s="4"/>
      <c r="B17" s="97" t="s">
        <v>333</v>
      </c>
      <c r="C17" s="122"/>
    </row>
    <row r="18" spans="1:3">
      <c r="A18" s="4"/>
      <c r="B18" s="69"/>
      <c r="C18" s="98"/>
    </row>
    <row r="19" spans="1:3">
      <c r="A19" s="2"/>
      <c r="B19" s="13"/>
      <c r="C19" s="3"/>
    </row>
    <row r="20" spans="1:3">
      <c r="A20" s="4"/>
      <c r="B20" s="79" t="s">
        <v>149</v>
      </c>
      <c r="C20" s="99"/>
    </row>
    <row r="21" spans="1:3">
      <c r="A21" s="436">
        <v>1</v>
      </c>
      <c r="B21" s="172" t="s">
        <v>447</v>
      </c>
    </row>
    <row r="22" spans="1:3" ht="24">
      <c r="B22" s="14" t="s">
        <v>639</v>
      </c>
    </row>
    <row r="23" spans="1:3">
      <c r="A23" s="436">
        <v>2</v>
      </c>
      <c r="B23" s="172" t="s">
        <v>448</v>
      </c>
    </row>
    <row r="24" spans="1:3" ht="12" customHeight="1">
      <c r="B24" s="715" t="s">
        <v>449</v>
      </c>
    </row>
    <row r="25" spans="1:3">
      <c r="B25" s="715"/>
    </row>
    <row r="26" spans="1:3">
      <c r="B26" s="715"/>
    </row>
    <row r="27" spans="1:3">
      <c r="A27" s="436">
        <v>3</v>
      </c>
      <c r="B27" s="172" t="s">
        <v>498</v>
      </c>
    </row>
    <row r="28" spans="1:3" ht="12" customHeight="1">
      <c r="B28" s="14" t="s">
        <v>497</v>
      </c>
    </row>
    <row r="29" spans="1:3">
      <c r="A29" s="436">
        <v>4</v>
      </c>
      <c r="B29" s="172" t="s">
        <v>514</v>
      </c>
    </row>
    <row r="30" spans="1:3" ht="12" customHeight="1">
      <c r="B30" s="716" t="s">
        <v>515</v>
      </c>
    </row>
    <row r="31" spans="1:3">
      <c r="B31" s="716"/>
    </row>
    <row r="32" spans="1:3">
      <c r="B32" s="716"/>
    </row>
    <row r="33" spans="1:2">
      <c r="B33" s="716"/>
    </row>
    <row r="34" spans="1:2">
      <c r="A34" s="436">
        <v>5</v>
      </c>
      <c r="B34" s="18" t="s">
        <v>519</v>
      </c>
    </row>
    <row r="35" spans="1:2">
      <c r="A35" s="436"/>
      <c r="B35" s="521" t="s">
        <v>520</v>
      </c>
    </row>
    <row r="36" spans="1:2">
      <c r="A36" s="436">
        <v>6</v>
      </c>
      <c r="B36" s="18" t="s">
        <v>521</v>
      </c>
    </row>
    <row r="37" spans="1:2">
      <c r="A37" s="436"/>
      <c r="B37" s="521"/>
    </row>
    <row r="38" spans="1:2">
      <c r="A38" s="436">
        <v>7</v>
      </c>
      <c r="B38" s="18" t="s">
        <v>522</v>
      </c>
    </row>
    <row r="39" spans="1:2">
      <c r="A39" s="436"/>
      <c r="B39" s="521" t="s">
        <v>535</v>
      </c>
    </row>
    <row r="40" spans="1:2">
      <c r="A40" s="436">
        <v>8</v>
      </c>
      <c r="B40" s="18" t="s">
        <v>124</v>
      </c>
    </row>
    <row r="41" spans="1:2">
      <c r="A41" s="436"/>
      <c r="B41" s="521" t="s">
        <v>582</v>
      </c>
    </row>
    <row r="42" spans="1:2">
      <c r="A42" s="436">
        <v>9</v>
      </c>
      <c r="B42" s="18" t="s">
        <v>523</v>
      </c>
    </row>
    <row r="43" spans="1:2">
      <c r="A43" s="436"/>
      <c r="B43" s="521" t="s">
        <v>524</v>
      </c>
    </row>
    <row r="44" spans="1:2">
      <c r="A44" s="436">
        <v>10</v>
      </c>
      <c r="B44" s="18" t="s">
        <v>568</v>
      </c>
    </row>
    <row r="45" spans="1:2">
      <c r="B45" s="521" t="s">
        <v>576</v>
      </c>
    </row>
  </sheetData>
  <mergeCells count="2">
    <mergeCell ref="B24:B26"/>
    <mergeCell ref="B30:B33"/>
  </mergeCells>
  <pageMargins left="0.70866141732283472" right="0.70866141732283472" top="0.74803149606299213" bottom="0.74803149606299213" header="0.31496062992125984" footer="0.31496062992125984"/>
  <pageSetup paperSize="9" scale="58" fitToHeight="0" orientation="landscape" r:id="rId1"/>
  <headerFooter>
    <oddHeader>&amp;CHolmes Master Trust Investor Report - January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1"/>
  <sheetViews>
    <sheetView topLeftCell="B1" zoomScale="70" zoomScaleNormal="70" zoomScalePageLayoutView="40" workbookViewId="0">
      <selection activeCell="B19" sqref="B19:Q21"/>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231</v>
      </c>
      <c r="C1" s="185"/>
      <c r="D1" s="186"/>
      <c r="E1" s="186"/>
      <c r="F1" s="187"/>
      <c r="G1" s="188"/>
    </row>
    <row r="2" spans="2:7" ht="12.75" thickBot="1">
      <c r="B2" s="184"/>
      <c r="C2" s="189"/>
      <c r="D2" s="190"/>
      <c r="E2" s="190"/>
      <c r="F2" s="187"/>
      <c r="G2" s="188"/>
    </row>
    <row r="3" spans="2:7" ht="12.75" thickBot="1">
      <c r="B3" s="337" t="s">
        <v>450</v>
      </c>
      <c r="C3" s="191" t="s">
        <v>331</v>
      </c>
      <c r="D3" s="192" t="s">
        <v>232</v>
      </c>
      <c r="E3" s="193" t="s">
        <v>233</v>
      </c>
      <c r="F3" s="192" t="s">
        <v>234</v>
      </c>
      <c r="G3" s="338" t="s">
        <v>235</v>
      </c>
    </row>
    <row r="4" spans="2:7">
      <c r="B4" s="214" t="s">
        <v>236</v>
      </c>
      <c r="C4" s="170" t="s">
        <v>491</v>
      </c>
      <c r="D4" s="170"/>
      <c r="E4" s="207"/>
      <c r="F4" s="439"/>
      <c r="G4" s="208"/>
    </row>
    <row r="5" spans="2:7">
      <c r="B5" s="210" t="s">
        <v>197</v>
      </c>
      <c r="C5" s="211" t="s">
        <v>262</v>
      </c>
      <c r="D5" s="211"/>
      <c r="E5" s="211"/>
      <c r="F5" s="440"/>
      <c r="G5" s="211"/>
    </row>
    <row r="6" spans="2:7">
      <c r="B6" s="214" t="s">
        <v>237</v>
      </c>
      <c r="C6" s="339" t="s">
        <v>263</v>
      </c>
      <c r="D6" s="339"/>
      <c r="E6" s="339"/>
      <c r="F6" s="340"/>
      <c r="G6" s="341"/>
    </row>
    <row r="7" spans="2:7">
      <c r="B7" s="672" t="s">
        <v>191</v>
      </c>
      <c r="C7" s="673" t="s">
        <v>238</v>
      </c>
      <c r="D7" s="673" t="s">
        <v>581</v>
      </c>
      <c r="E7" s="673" t="s">
        <v>574</v>
      </c>
      <c r="F7" s="441" t="s">
        <v>119</v>
      </c>
      <c r="G7" s="213" t="s">
        <v>552</v>
      </c>
    </row>
    <row r="8" spans="2:7" ht="24">
      <c r="B8" s="672"/>
      <c r="C8" s="673"/>
      <c r="D8" s="673"/>
      <c r="E8" s="673"/>
      <c r="F8" s="441" t="s">
        <v>451</v>
      </c>
      <c r="G8" s="213" t="s">
        <v>564</v>
      </c>
    </row>
    <row r="9" spans="2:7">
      <c r="B9" s="672"/>
      <c r="C9" s="673"/>
      <c r="D9" s="673"/>
      <c r="E9" s="673"/>
      <c r="F9" s="441" t="s">
        <v>255</v>
      </c>
      <c r="G9" s="213" t="s">
        <v>569</v>
      </c>
    </row>
    <row r="10" spans="2:7">
      <c r="B10" s="672"/>
      <c r="C10" s="673"/>
      <c r="D10" s="673"/>
      <c r="E10" s="673"/>
      <c r="F10" s="441" t="s">
        <v>452</v>
      </c>
      <c r="G10" s="213" t="s">
        <v>565</v>
      </c>
    </row>
    <row r="11" spans="2:7">
      <c r="B11" s="672"/>
      <c r="C11" s="673"/>
      <c r="D11" s="673"/>
      <c r="E11" s="673"/>
      <c r="F11" s="441" t="s">
        <v>255</v>
      </c>
      <c r="G11" s="213" t="s">
        <v>256</v>
      </c>
    </row>
    <row r="12" spans="2:7">
      <c r="B12" s="214" t="s">
        <v>239</v>
      </c>
      <c r="C12" s="171" t="s">
        <v>238</v>
      </c>
      <c r="D12" s="171" t="s">
        <v>581</v>
      </c>
      <c r="E12" s="171" t="s">
        <v>574</v>
      </c>
      <c r="G12" s="209"/>
    </row>
    <row r="13" spans="2:7">
      <c r="B13" s="210" t="s">
        <v>240</v>
      </c>
      <c r="C13" s="211" t="s">
        <v>238</v>
      </c>
      <c r="D13" s="211" t="s">
        <v>581</v>
      </c>
      <c r="E13" s="211" t="s">
        <v>574</v>
      </c>
      <c r="F13" s="442"/>
      <c r="G13" s="213"/>
    </row>
    <row r="14" spans="2:7">
      <c r="B14" s="214" t="s">
        <v>257</v>
      </c>
      <c r="C14" s="171" t="s">
        <v>238</v>
      </c>
      <c r="D14" s="171" t="s">
        <v>581</v>
      </c>
      <c r="E14" s="171" t="s">
        <v>574</v>
      </c>
      <c r="G14" s="215"/>
    </row>
    <row r="15" spans="2:7" ht="120">
      <c r="B15" s="674" t="s">
        <v>555</v>
      </c>
      <c r="C15" s="673" t="s">
        <v>238</v>
      </c>
      <c r="D15" s="673" t="s">
        <v>581</v>
      </c>
      <c r="E15" s="673" t="s">
        <v>574</v>
      </c>
      <c r="F15" s="443" t="s">
        <v>545</v>
      </c>
      <c r="G15" s="213" t="s">
        <v>453</v>
      </c>
    </row>
    <row r="16" spans="2:7" ht="48">
      <c r="B16" s="674"/>
      <c r="C16" s="673"/>
      <c r="D16" s="673" t="e">
        <v>#N/A</v>
      </c>
      <c r="E16" s="673" t="e">
        <v>#N/A</v>
      </c>
      <c r="F16" s="441" t="s">
        <v>258</v>
      </c>
      <c r="G16" s="213" t="s">
        <v>454</v>
      </c>
    </row>
    <row r="17" spans="2:7" ht="60">
      <c r="B17" s="509" t="s">
        <v>556</v>
      </c>
      <c r="C17" s="510" t="s">
        <v>557</v>
      </c>
      <c r="D17" s="510" t="s">
        <v>581</v>
      </c>
      <c r="E17" s="510" t="s">
        <v>574</v>
      </c>
      <c r="F17" s="511" t="s">
        <v>558</v>
      </c>
      <c r="G17" s="512" t="s">
        <v>566</v>
      </c>
    </row>
    <row r="18" spans="2:7" s="340" customFormat="1" ht="132">
      <c r="B18" s="505" t="s">
        <v>455</v>
      </c>
      <c r="C18" s="508" t="s">
        <v>238</v>
      </c>
      <c r="D18" s="657" t="s">
        <v>581</v>
      </c>
      <c r="E18" s="632" t="s">
        <v>574</v>
      </c>
      <c r="F18" s="441" t="s">
        <v>545</v>
      </c>
      <c r="G18" s="213" t="s">
        <v>456</v>
      </c>
    </row>
    <row r="19" spans="2:7" ht="24">
      <c r="B19" s="676" t="s">
        <v>241</v>
      </c>
      <c r="C19" s="677" t="s">
        <v>238</v>
      </c>
      <c r="D19" s="677" t="s">
        <v>581</v>
      </c>
      <c r="E19" s="677" t="s">
        <v>574</v>
      </c>
      <c r="F19" s="342" t="s">
        <v>546</v>
      </c>
      <c r="G19" s="341" t="s">
        <v>527</v>
      </c>
    </row>
    <row r="20" spans="2:7">
      <c r="B20" s="676"/>
      <c r="C20" s="677"/>
      <c r="D20" s="677"/>
      <c r="E20" s="677"/>
      <c r="F20" s="342" t="s">
        <v>525</v>
      </c>
      <c r="G20" s="341" t="s">
        <v>526</v>
      </c>
    </row>
    <row r="21" spans="2:7" ht="24">
      <c r="B21" s="676"/>
      <c r="C21" s="677"/>
      <c r="D21" s="677" t="e">
        <v>#N/A</v>
      </c>
      <c r="E21" s="677" t="e">
        <v>#N/A</v>
      </c>
      <c r="F21" s="342" t="s">
        <v>547</v>
      </c>
      <c r="G21" s="341" t="s">
        <v>259</v>
      </c>
    </row>
    <row r="22" spans="2:7" ht="36" customHeight="1">
      <c r="B22" s="672" t="s">
        <v>457</v>
      </c>
      <c r="C22" s="673" t="s">
        <v>242</v>
      </c>
      <c r="D22" s="673" t="s">
        <v>581</v>
      </c>
      <c r="E22" s="673" t="s">
        <v>573</v>
      </c>
      <c r="F22" s="441" t="s">
        <v>548</v>
      </c>
      <c r="G22" s="213" t="s">
        <v>260</v>
      </c>
    </row>
    <row r="23" spans="2:7" ht="36" customHeight="1">
      <c r="B23" s="672"/>
      <c r="C23" s="673"/>
      <c r="D23" s="673" t="e">
        <v>#N/A</v>
      </c>
      <c r="E23" s="673" t="e">
        <v>#N/A</v>
      </c>
      <c r="F23" s="675" t="s">
        <v>549</v>
      </c>
      <c r="G23" s="675" t="s">
        <v>261</v>
      </c>
    </row>
    <row r="24" spans="2:7">
      <c r="B24" s="672"/>
      <c r="C24" s="673"/>
      <c r="D24" s="673" t="e">
        <v>#N/A</v>
      </c>
      <c r="E24" s="673" t="e">
        <v>#N/A</v>
      </c>
      <c r="F24" s="675"/>
      <c r="G24" s="675"/>
    </row>
    <row r="25" spans="2:7">
      <c r="B25" s="672"/>
      <c r="C25" s="508"/>
      <c r="D25" s="508"/>
      <c r="E25" s="508"/>
      <c r="F25" s="675"/>
      <c r="G25" s="675"/>
    </row>
    <row r="26" spans="2:7" ht="24">
      <c r="B26" s="506"/>
      <c r="C26" s="507" t="s">
        <v>512</v>
      </c>
      <c r="D26" s="522" t="s">
        <v>563</v>
      </c>
      <c r="E26" s="507" t="s">
        <v>494</v>
      </c>
      <c r="F26" s="513" t="s">
        <v>567</v>
      </c>
      <c r="G26" s="504" t="s">
        <v>458</v>
      </c>
    </row>
    <row r="27" spans="2:7">
      <c r="B27" s="505"/>
      <c r="C27" s="508" t="s">
        <v>513</v>
      </c>
      <c r="D27" s="508" t="s">
        <v>544</v>
      </c>
      <c r="E27" s="531" t="s">
        <v>571</v>
      </c>
      <c r="F27" s="441" t="s">
        <v>458</v>
      </c>
      <c r="G27" s="212" t="s">
        <v>458</v>
      </c>
    </row>
    <row r="28" spans="2:7">
      <c r="B28" s="343" t="s">
        <v>459</v>
      </c>
      <c r="C28" s="339" t="s">
        <v>411</v>
      </c>
      <c r="D28" s="339" t="s">
        <v>532</v>
      </c>
      <c r="E28" s="339" t="s">
        <v>572</v>
      </c>
      <c r="F28" s="340"/>
      <c r="G28" s="504"/>
    </row>
    <row r="29" spans="2:7">
      <c r="B29" s="210" t="s">
        <v>460</v>
      </c>
      <c r="C29" s="211" t="s">
        <v>412</v>
      </c>
      <c r="D29" s="211"/>
      <c r="E29" s="211"/>
      <c r="F29" s="441"/>
      <c r="G29" s="212"/>
    </row>
    <row r="30" spans="2:7" ht="12.75" thickBot="1">
      <c r="B30" s="514" t="s">
        <v>461</v>
      </c>
      <c r="C30" s="515" t="s">
        <v>411</v>
      </c>
      <c r="D30" s="516"/>
      <c r="E30" s="516"/>
      <c r="F30" s="517"/>
      <c r="G30" s="516"/>
    </row>
    <row r="31" spans="2:7">
      <c r="B31" t="s">
        <v>462</v>
      </c>
      <c r="E31" s="344"/>
      <c r="F31" s="342"/>
      <c r="G31" s="344"/>
    </row>
  </sheetData>
  <mergeCells count="18">
    <mergeCell ref="G23:G25"/>
    <mergeCell ref="F23:F25"/>
    <mergeCell ref="B19:B21"/>
    <mergeCell ref="B22:B25"/>
    <mergeCell ref="C22:C24"/>
    <mergeCell ref="D22:D24"/>
    <mergeCell ref="E22:E24"/>
    <mergeCell ref="C19:C21"/>
    <mergeCell ref="D19:D21"/>
    <mergeCell ref="E19:E21"/>
    <mergeCell ref="B7:B11"/>
    <mergeCell ref="C7:C11"/>
    <mergeCell ref="D7:D11"/>
    <mergeCell ref="E7:E11"/>
    <mergeCell ref="B15:B16"/>
    <mergeCell ref="C15:C16"/>
    <mergeCell ref="D15:D16"/>
    <mergeCell ref="E15:E16"/>
  </mergeCells>
  <pageMargins left="0.70866141732283472" right="0.70866141732283472" top="0.74803149606299213" bottom="0.74803149606299213" header="0.31496062992125984" footer="0.31496062992125984"/>
  <pageSetup paperSize="9" scale="50" fitToHeight="0" orientation="landscape" r:id="rId1"/>
  <headerFooter>
    <oddHeader>&amp;CHolmes Master Trust Investor Report - January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zoomScaleNormal="100" zoomScalePageLayoutView="50" workbookViewId="0">
      <selection activeCell="B19" sqref="B21:Q21"/>
    </sheetView>
  </sheetViews>
  <sheetFormatPr defaultColWidth="15.7109375" defaultRowHeight="12"/>
  <cols>
    <col min="1" max="1" width="6.42578125" style="1" customWidth="1"/>
    <col min="2" max="2" width="32.140625" style="1" customWidth="1"/>
    <col min="3" max="3" width="21.42578125" style="1" customWidth="1"/>
    <col min="4" max="4" width="17" style="1" customWidth="1"/>
    <col min="5" max="5" width="18.85546875" style="1" customWidth="1"/>
    <col min="6" max="6" width="20.710937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0" t="s">
        <v>6</v>
      </c>
      <c r="C4" s="281"/>
      <c r="D4" s="282"/>
      <c r="E4" s="282"/>
      <c r="F4" s="283"/>
      <c r="J4" s="284" t="s">
        <v>151</v>
      </c>
      <c r="K4" s="285"/>
      <c r="L4" s="476"/>
      <c r="M4" s="478"/>
      <c r="N4" s="453"/>
    </row>
    <row r="5" spans="2:15" ht="12.75" thickBot="1">
      <c r="B5" s="286"/>
      <c r="C5" s="287"/>
      <c r="D5" s="287"/>
      <c r="E5" s="287"/>
      <c r="F5" s="288"/>
      <c r="J5" s="289"/>
      <c r="K5" s="290"/>
      <c r="L5" s="477"/>
      <c r="M5" s="291"/>
      <c r="N5" s="454"/>
    </row>
    <row r="6" spans="2:15">
      <c r="B6" s="498" t="s">
        <v>7</v>
      </c>
      <c r="C6" s="75"/>
      <c r="D6" s="101"/>
      <c r="E6" s="77"/>
      <c r="F6" s="537">
        <v>115191</v>
      </c>
      <c r="J6" s="466" t="s">
        <v>589</v>
      </c>
      <c r="K6" s="43"/>
      <c r="L6" s="470"/>
      <c r="M6" s="473"/>
      <c r="N6" s="542">
        <v>13732101030.059999</v>
      </c>
      <c r="O6" s="658"/>
    </row>
    <row r="7" spans="2:15" ht="12.75" thickBot="1">
      <c r="B7" s="62" t="s">
        <v>8</v>
      </c>
      <c r="C7" s="76"/>
      <c r="D7" s="100"/>
      <c r="E7" s="102"/>
      <c r="F7" s="538">
        <v>6399214137.6800003</v>
      </c>
      <c r="J7" s="467" t="s">
        <v>590</v>
      </c>
      <c r="K7" s="465"/>
      <c r="L7" s="471"/>
      <c r="M7" s="474"/>
      <c r="N7" s="469">
        <v>13959338248.460001</v>
      </c>
      <c r="O7" s="292"/>
    </row>
    <row r="8" spans="2:15">
      <c r="B8" s="498" t="s">
        <v>577</v>
      </c>
      <c r="C8" s="75"/>
      <c r="D8" s="101"/>
      <c r="E8" s="77"/>
      <c r="F8" s="539">
        <v>133073</v>
      </c>
      <c r="G8"/>
      <c r="J8" s="466" t="s">
        <v>591</v>
      </c>
      <c r="K8" s="43"/>
      <c r="L8" s="470"/>
      <c r="M8" s="475"/>
      <c r="N8" s="542">
        <v>40889044.82</v>
      </c>
    </row>
    <row r="9" spans="2:15">
      <c r="B9" s="499" t="s">
        <v>578</v>
      </c>
      <c r="C9" s="51"/>
      <c r="D9" s="18"/>
      <c r="E9" s="430"/>
      <c r="F9" s="540">
        <v>13592261500.940001</v>
      </c>
      <c r="G9"/>
      <c r="J9" s="468" t="s">
        <v>592</v>
      </c>
      <c r="K9" s="43"/>
      <c r="L9" s="470"/>
      <c r="M9" s="475"/>
      <c r="N9" s="469">
        <v>57699965.399997711</v>
      </c>
    </row>
    <row r="10" spans="2:15" ht="12.75" thickBot="1">
      <c r="B10" s="62" t="s">
        <v>579</v>
      </c>
      <c r="C10" s="76"/>
      <c r="D10" s="100"/>
      <c r="E10" s="431"/>
      <c r="F10" s="541">
        <v>3.6228989455778404E-2</v>
      </c>
      <c r="J10" s="468" t="s">
        <v>593</v>
      </c>
      <c r="K10" s="43"/>
      <c r="L10" s="470"/>
      <c r="M10" s="475"/>
      <c r="N10" s="469">
        <v>166797070.94000229</v>
      </c>
    </row>
    <row r="11" spans="2:15" ht="12.75" thickBot="1">
      <c r="J11" s="646" t="s">
        <v>594</v>
      </c>
      <c r="K11" s="465"/>
      <c r="L11" s="647"/>
      <c r="M11" s="648"/>
      <c r="N11" s="469">
        <v>560733723</v>
      </c>
    </row>
    <row r="12" spans="2:15">
      <c r="B12" s="51"/>
      <c r="C12" s="51"/>
      <c r="D12" s="18"/>
      <c r="E12" s="18"/>
      <c r="F12" s="123"/>
      <c r="J12" s="466" t="s">
        <v>595</v>
      </c>
      <c r="K12" s="43"/>
      <c r="L12" s="470"/>
      <c r="M12" s="475"/>
      <c r="N12" s="542">
        <v>11552628087.700001</v>
      </c>
    </row>
    <row r="13" spans="2:15">
      <c r="B13" s="51"/>
      <c r="C13" s="51"/>
      <c r="D13" s="18"/>
      <c r="E13" s="18"/>
      <c r="F13" s="123"/>
      <c r="J13" s="468" t="s">
        <v>596</v>
      </c>
      <c r="K13" s="43"/>
      <c r="L13" s="470"/>
      <c r="M13" s="475"/>
      <c r="N13" s="543">
        <v>0.84128627239276321</v>
      </c>
    </row>
    <row r="14" spans="2:15">
      <c r="B14" s="51"/>
      <c r="C14" s="51"/>
      <c r="D14" s="18"/>
      <c r="E14" s="18"/>
      <c r="F14" s="123"/>
      <c r="J14" s="468" t="s">
        <v>597</v>
      </c>
      <c r="K14" s="43"/>
      <c r="L14" s="470"/>
      <c r="M14" s="475"/>
      <c r="N14" s="469">
        <v>2179472942.3600001</v>
      </c>
    </row>
    <row r="15" spans="2:15">
      <c r="B15" s="51"/>
      <c r="C15" s="51"/>
      <c r="D15" s="18"/>
      <c r="E15" s="18"/>
      <c r="F15" s="123"/>
      <c r="J15" s="468" t="s">
        <v>598</v>
      </c>
      <c r="K15" s="43"/>
      <c r="L15" s="470"/>
      <c r="M15" s="475"/>
      <c r="N15" s="543">
        <v>0.1587137276072369</v>
      </c>
    </row>
    <row r="16" spans="2:15">
      <c r="B16" s="51"/>
      <c r="C16" s="51"/>
      <c r="D16" s="18"/>
      <c r="E16" s="18"/>
      <c r="F16" s="123"/>
      <c r="J16" s="468" t="s">
        <v>599</v>
      </c>
      <c r="K16" s="43"/>
      <c r="L16" s="125" t="s">
        <v>550</v>
      </c>
      <c r="M16" s="61"/>
      <c r="N16" s="544"/>
    </row>
    <row r="17" spans="2:15" ht="12" customHeight="1">
      <c r="B17" s="51"/>
      <c r="C17" s="51"/>
      <c r="D17" s="18"/>
      <c r="E17" s="18"/>
      <c r="F17" s="123"/>
      <c r="J17" s="468" t="s">
        <v>519</v>
      </c>
      <c r="K17" s="18"/>
      <c r="M17" s="61"/>
      <c r="N17" s="469">
        <v>239291277.97</v>
      </c>
      <c r="O17" s="658"/>
    </row>
    <row r="18" spans="2:15" ht="12" customHeight="1">
      <c r="J18" s="468" t="s">
        <v>521</v>
      </c>
      <c r="K18" s="18"/>
      <c r="L18" s="493"/>
      <c r="M18" s="61"/>
      <c r="N18" s="469">
        <v>661887269.64999998</v>
      </c>
      <c r="O18" s="658"/>
    </row>
    <row r="19" spans="2:15">
      <c r="J19" s="468" t="s">
        <v>522</v>
      </c>
      <c r="K19" s="18"/>
      <c r="L19" s="493"/>
      <c r="M19" s="61"/>
      <c r="N19" s="469">
        <v>180847736.81999999</v>
      </c>
      <c r="O19" s="658"/>
    </row>
    <row r="20" spans="2:15">
      <c r="J20" s="468" t="s">
        <v>124</v>
      </c>
      <c r="K20" s="18"/>
      <c r="L20" s="493"/>
      <c r="M20" s="61"/>
      <c r="N20" s="469">
        <v>0</v>
      </c>
      <c r="O20" s="658"/>
    </row>
    <row r="21" spans="2:15">
      <c r="J21" s="468" t="s">
        <v>523</v>
      </c>
      <c r="K21" s="18"/>
      <c r="L21" s="493"/>
      <c r="M21" s="61"/>
      <c r="N21" s="469">
        <v>154730.04</v>
      </c>
      <c r="O21" s="658"/>
    </row>
    <row r="22" spans="2:15">
      <c r="J22" s="468" t="s">
        <v>533</v>
      </c>
      <c r="K22" s="125"/>
      <c r="M22" s="61"/>
      <c r="N22" s="469">
        <v>1082181014.48</v>
      </c>
      <c r="O22" s="658"/>
    </row>
    <row r="23" spans="2:15" ht="12.75" thickBot="1">
      <c r="J23" s="103" t="s">
        <v>600</v>
      </c>
      <c r="K23" s="452"/>
      <c r="L23" s="472"/>
      <c r="M23" s="326"/>
      <c r="N23" s="545">
        <v>7.8806699999999993E-2</v>
      </c>
      <c r="O23" s="659"/>
    </row>
    <row r="24" spans="2:15" ht="36" customHeight="1">
      <c r="B24" s="678" t="s">
        <v>585</v>
      </c>
      <c r="C24" s="679"/>
      <c r="D24" s="463" t="s">
        <v>10</v>
      </c>
      <c r="E24" s="293" t="s">
        <v>11</v>
      </c>
      <c r="F24" s="293" t="s">
        <v>12</v>
      </c>
      <c r="G24" s="293" t="s">
        <v>13</v>
      </c>
      <c r="H24" s="294" t="s">
        <v>14</v>
      </c>
      <c r="J24" s="684" t="s">
        <v>601</v>
      </c>
      <c r="K24" s="684"/>
      <c r="L24" s="684"/>
      <c r="M24" s="684"/>
      <c r="N24" s="685"/>
    </row>
    <row r="25" spans="2:15" ht="12.75" thickBot="1">
      <c r="B25" s="289"/>
      <c r="C25" s="291"/>
      <c r="D25" s="295"/>
      <c r="E25" s="296" t="s">
        <v>15</v>
      </c>
      <c r="F25" s="296" t="s">
        <v>15</v>
      </c>
      <c r="G25" s="297" t="s">
        <v>16</v>
      </c>
      <c r="H25" s="297" t="s">
        <v>16</v>
      </c>
      <c r="J25" s="684"/>
      <c r="K25" s="684"/>
      <c r="L25" s="684"/>
      <c r="M25" s="684"/>
      <c r="N25" s="684"/>
    </row>
    <row r="26" spans="2:15">
      <c r="B26" s="499" t="s">
        <v>17</v>
      </c>
      <c r="C26" s="554"/>
      <c r="D26" s="546">
        <v>127607</v>
      </c>
      <c r="E26" s="546">
        <v>12947257250.200001</v>
      </c>
      <c r="F26" s="547">
        <v>0</v>
      </c>
      <c r="G26" s="548">
        <v>95.94</v>
      </c>
      <c r="H26" s="549">
        <v>95.32</v>
      </c>
      <c r="M26" s="125"/>
      <c r="N26" s="451"/>
    </row>
    <row r="27" spans="2:15">
      <c r="B27" s="499" t="s">
        <v>320</v>
      </c>
      <c r="C27" s="134"/>
      <c r="D27" s="550">
        <v>2176</v>
      </c>
      <c r="E27" s="550">
        <v>258625306.08000001</v>
      </c>
      <c r="F27" s="551">
        <v>1800481.83</v>
      </c>
      <c r="G27" s="552">
        <v>1.64</v>
      </c>
      <c r="H27" s="553">
        <v>1.9</v>
      </c>
    </row>
    <row r="28" spans="2:15">
      <c r="B28" s="499" t="s">
        <v>321</v>
      </c>
      <c r="C28" s="134"/>
      <c r="D28" s="550">
        <v>1058</v>
      </c>
      <c r="E28" s="550">
        <v>124515091.3</v>
      </c>
      <c r="F28" s="551">
        <v>1607940.26</v>
      </c>
      <c r="G28" s="552">
        <v>0.8</v>
      </c>
      <c r="H28" s="553">
        <v>0.92</v>
      </c>
    </row>
    <row r="29" spans="2:15">
      <c r="B29" s="499" t="s">
        <v>322</v>
      </c>
      <c r="C29" s="134"/>
      <c r="D29" s="550">
        <v>628</v>
      </c>
      <c r="E29" s="550">
        <v>76120075.930000007</v>
      </c>
      <c r="F29" s="551">
        <v>1377067.01</v>
      </c>
      <c r="G29" s="552">
        <v>0.47</v>
      </c>
      <c r="H29" s="553">
        <v>0.56000000000000005</v>
      </c>
    </row>
    <row r="30" spans="2:15">
      <c r="B30" s="499" t="s">
        <v>323</v>
      </c>
      <c r="C30" s="134"/>
      <c r="D30" s="550">
        <v>404</v>
      </c>
      <c r="E30" s="550">
        <v>46657483.170000002</v>
      </c>
      <c r="F30" s="551">
        <v>1118598.79</v>
      </c>
      <c r="G30" s="552">
        <v>0.3</v>
      </c>
      <c r="H30" s="553">
        <v>0.34</v>
      </c>
    </row>
    <row r="31" spans="2:15">
      <c r="B31" s="499" t="s">
        <v>324</v>
      </c>
      <c r="C31" s="134"/>
      <c r="D31" s="550">
        <v>292</v>
      </c>
      <c r="E31" s="550">
        <v>35705262.439999998</v>
      </c>
      <c r="F31" s="551">
        <v>977883.92</v>
      </c>
      <c r="G31" s="552">
        <v>0.22</v>
      </c>
      <c r="H31" s="553">
        <v>0.26</v>
      </c>
    </row>
    <row r="32" spans="2:15">
      <c r="B32" s="499" t="s">
        <v>325</v>
      </c>
      <c r="C32" s="134"/>
      <c r="D32" s="551">
        <v>201</v>
      </c>
      <c r="E32" s="551">
        <v>23881846.43</v>
      </c>
      <c r="F32" s="551">
        <v>779171.73</v>
      </c>
      <c r="G32" s="552">
        <v>0.15</v>
      </c>
      <c r="H32" s="553">
        <v>0.18</v>
      </c>
    </row>
    <row r="33" spans="2:15">
      <c r="B33" s="499" t="s">
        <v>326</v>
      </c>
      <c r="C33" s="134"/>
      <c r="D33" s="551">
        <v>118</v>
      </c>
      <c r="E33" s="551">
        <v>14532334.060000001</v>
      </c>
      <c r="F33" s="551">
        <v>526253.68999999994</v>
      </c>
      <c r="G33" s="552">
        <v>0.09</v>
      </c>
      <c r="H33" s="553">
        <v>0.11</v>
      </c>
    </row>
    <row r="34" spans="2:15">
      <c r="B34" s="499" t="s">
        <v>327</v>
      </c>
      <c r="C34" s="134"/>
      <c r="D34" s="551">
        <v>102</v>
      </c>
      <c r="E34" s="551">
        <v>10462940.359999999</v>
      </c>
      <c r="F34" s="551">
        <v>431158.74</v>
      </c>
      <c r="G34" s="552">
        <v>0.08</v>
      </c>
      <c r="H34" s="553">
        <v>0.08</v>
      </c>
    </row>
    <row r="35" spans="2:15">
      <c r="B35" s="499" t="s">
        <v>328</v>
      </c>
      <c r="C35" s="134"/>
      <c r="D35" s="551">
        <v>70</v>
      </c>
      <c r="E35" s="551">
        <v>8014188.6600000001</v>
      </c>
      <c r="F35" s="551">
        <v>345220.05</v>
      </c>
      <c r="G35" s="552">
        <v>0.05</v>
      </c>
      <c r="H35" s="553">
        <v>0.06</v>
      </c>
    </row>
    <row r="36" spans="2:15">
      <c r="B36" s="499" t="s">
        <v>329</v>
      </c>
      <c r="C36" s="134"/>
      <c r="D36" s="551">
        <v>48</v>
      </c>
      <c r="E36" s="551">
        <v>5120983.1100000003</v>
      </c>
      <c r="F36" s="551">
        <v>266991.15000000002</v>
      </c>
      <c r="G36" s="552">
        <v>0.04</v>
      </c>
      <c r="H36" s="553">
        <v>0.04</v>
      </c>
      <c r="J36" s="292"/>
    </row>
    <row r="37" spans="2:15">
      <c r="B37" s="499"/>
      <c r="C37" s="134"/>
      <c r="D37" s="551">
        <v>41</v>
      </c>
      <c r="E37" s="551">
        <v>5134043.49</v>
      </c>
      <c r="F37" s="551">
        <v>285994.99</v>
      </c>
      <c r="G37" s="552">
        <v>0.03</v>
      </c>
      <c r="H37" s="553">
        <v>0.04</v>
      </c>
    </row>
    <row r="38" spans="2:15" ht="12.75" thickBot="1">
      <c r="B38" s="499" t="s">
        <v>18</v>
      </c>
      <c r="C38" s="555"/>
      <c r="D38" s="551">
        <v>260</v>
      </c>
      <c r="E38" s="551">
        <v>27457027.359999999</v>
      </c>
      <c r="F38" s="551">
        <v>2512910.14</v>
      </c>
      <c r="G38" s="552">
        <v>0.2</v>
      </c>
      <c r="H38" s="553">
        <v>0.2</v>
      </c>
      <c r="I38" s="480"/>
    </row>
    <row r="39" spans="2:15" ht="12.75" thickBot="1">
      <c r="B39" s="70" t="s">
        <v>19</v>
      </c>
      <c r="C39" s="298"/>
      <c r="D39" s="299">
        <v>133005</v>
      </c>
      <c r="E39" s="299">
        <v>13583483832.59</v>
      </c>
      <c r="F39" s="299">
        <v>12029672.300000001</v>
      </c>
      <c r="G39" s="300">
        <v>100</v>
      </c>
      <c r="H39" s="301">
        <v>100</v>
      </c>
      <c r="I39" s="480"/>
      <c r="J39" s="302"/>
      <c r="K39" s="302"/>
      <c r="L39" s="302"/>
      <c r="M39" s="302"/>
      <c r="N39" s="302"/>
    </row>
    <row r="40" spans="2:15" s="302" customFormat="1">
      <c r="J40" s="1"/>
      <c r="K40" s="1"/>
      <c r="L40" s="1"/>
      <c r="M40" s="1"/>
      <c r="N40" s="1"/>
    </row>
    <row r="41" spans="2:15" ht="12.75" thickBot="1">
      <c r="G41" s="49"/>
      <c r="H41" s="49"/>
      <c r="I41" s="49"/>
    </row>
    <row r="42" spans="2:15" ht="12" customHeight="1">
      <c r="B42" s="280" t="s">
        <v>586</v>
      </c>
      <c r="C42" s="303"/>
      <c r="D42" s="463" t="s">
        <v>10</v>
      </c>
      <c r="E42" s="293" t="s">
        <v>243</v>
      </c>
      <c r="G42" s="49"/>
      <c r="H42" s="49"/>
      <c r="I42" s="49"/>
    </row>
    <row r="43" spans="2:15" ht="12.75" thickBot="1">
      <c r="B43" s="304"/>
      <c r="C43" s="305"/>
      <c r="D43" s="306"/>
      <c r="E43" s="297" t="s">
        <v>15</v>
      </c>
      <c r="G43" s="49"/>
      <c r="H43" s="49"/>
      <c r="I43" s="49"/>
    </row>
    <row r="44" spans="2:15">
      <c r="B44" s="464"/>
      <c r="C44" s="56"/>
      <c r="D44" s="194"/>
      <c r="E44" s="195"/>
      <c r="G44" s="49"/>
      <c r="H44" s="49"/>
      <c r="I44" s="49"/>
    </row>
    <row r="45" spans="2:15">
      <c r="B45" s="495" t="s">
        <v>244</v>
      </c>
      <c r="C45" s="134"/>
      <c r="D45" s="307">
        <v>12</v>
      </c>
      <c r="E45" s="307">
        <v>415073.5</v>
      </c>
      <c r="F45" s="460"/>
      <c r="G45" s="49"/>
      <c r="H45" s="49"/>
      <c r="I45" s="49"/>
      <c r="M45" s="63"/>
      <c r="N45" s="64"/>
      <c r="O45" s="65"/>
    </row>
    <row r="46" spans="2:15">
      <c r="B46" s="495" t="s">
        <v>245</v>
      </c>
      <c r="C46" s="134"/>
      <c r="D46" s="307">
        <v>2410</v>
      </c>
      <c r="E46" s="307">
        <v>265168435</v>
      </c>
      <c r="F46" s="460"/>
      <c r="G46" s="49"/>
      <c r="H46" s="49"/>
      <c r="I46" s="49"/>
      <c r="M46" s="63"/>
      <c r="N46" s="66"/>
      <c r="O46" s="65"/>
    </row>
    <row r="47" spans="2:15" ht="12.75" thickBot="1">
      <c r="B47" s="62"/>
      <c r="C47" s="57"/>
      <c r="D47" s="196"/>
      <c r="E47" s="197"/>
      <c r="G47" s="127"/>
      <c r="H47" s="127"/>
      <c r="I47" s="127"/>
      <c r="M47" s="63"/>
      <c r="N47" s="66"/>
      <c r="O47" s="65"/>
    </row>
    <row r="48" spans="2:15">
      <c r="B48" s="51" t="s">
        <v>249</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80" t="s">
        <v>587</v>
      </c>
      <c r="C50" s="681"/>
      <c r="D50" s="463" t="s">
        <v>10</v>
      </c>
      <c r="E50" s="293" t="s">
        <v>25</v>
      </c>
      <c r="F50" s="124"/>
      <c r="G50" s="127"/>
      <c r="H50" s="127"/>
      <c r="I50" s="127"/>
      <c r="M50" s="68"/>
      <c r="N50" s="68"/>
      <c r="O50" s="65"/>
    </row>
    <row r="51" spans="2:15" ht="12.75" thickBot="1">
      <c r="B51" s="682"/>
      <c r="C51" s="683"/>
      <c r="D51" s="306"/>
      <c r="E51" s="297" t="s">
        <v>15</v>
      </c>
      <c r="F51" s="124"/>
      <c r="G51" s="127"/>
      <c r="H51" s="127"/>
      <c r="I51" s="127"/>
      <c r="O51" s="65"/>
    </row>
    <row r="52" spans="2:15" ht="12" customHeight="1">
      <c r="B52" s="55"/>
      <c r="C52" s="56"/>
      <c r="D52" s="54"/>
      <c r="E52" s="44"/>
      <c r="F52" s="124"/>
      <c r="G52" s="127"/>
      <c r="H52" s="127"/>
      <c r="I52" s="127"/>
      <c r="O52" s="68"/>
    </row>
    <row r="53" spans="2:15">
      <c r="B53" s="499" t="s">
        <v>26</v>
      </c>
      <c r="C53" s="134"/>
      <c r="D53" s="307">
        <v>2063</v>
      </c>
      <c r="E53" s="556">
        <v>66063958.289999999</v>
      </c>
      <c r="F53"/>
      <c r="G53" s="127"/>
      <c r="H53" s="127"/>
      <c r="I53" s="127"/>
    </row>
    <row r="54" spans="2:15">
      <c r="B54" s="499" t="s">
        <v>27</v>
      </c>
      <c r="C54" s="134"/>
      <c r="D54" s="307">
        <v>13</v>
      </c>
      <c r="E54" s="556">
        <v>288866.35000000149</v>
      </c>
      <c r="F54"/>
      <c r="G54" s="127"/>
      <c r="H54" s="127"/>
      <c r="I54" s="127"/>
    </row>
    <row r="55" spans="2:15">
      <c r="B55" s="499" t="s">
        <v>28</v>
      </c>
      <c r="C55" s="134"/>
      <c r="D55" s="307">
        <v>2076</v>
      </c>
      <c r="E55" s="556">
        <v>66352824.640000001</v>
      </c>
      <c r="F55"/>
      <c r="G55" s="127"/>
      <c r="H55" s="127"/>
      <c r="I55" s="127"/>
    </row>
    <row r="56" spans="2:15">
      <c r="B56" s="499" t="s">
        <v>534</v>
      </c>
      <c r="C56" s="134"/>
      <c r="D56" s="565">
        <v>0</v>
      </c>
      <c r="E56" s="565">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588</v>
      </c>
      <c r="C59" s="303"/>
      <c r="D59" s="463" t="s">
        <v>10</v>
      </c>
      <c r="E59" s="293" t="s">
        <v>11</v>
      </c>
      <c r="F59" s="127"/>
      <c r="G59" s="127"/>
      <c r="H59" s="127"/>
      <c r="I59" s="127"/>
    </row>
    <row r="60" spans="2:15" ht="12.75" thickBot="1">
      <c r="B60" s="308"/>
      <c r="C60" s="309"/>
      <c r="D60" s="296"/>
      <c r="E60" s="296" t="s">
        <v>15</v>
      </c>
      <c r="F60" s="127"/>
      <c r="G60" s="127"/>
      <c r="H60" s="127"/>
      <c r="I60" s="127"/>
      <c r="O60" s="127"/>
    </row>
    <row r="61" spans="2:15">
      <c r="B61" s="310"/>
      <c r="C61" s="311"/>
      <c r="D61" s="312"/>
      <c r="E61" s="313"/>
      <c r="F61" s="127"/>
      <c r="G61" s="127"/>
      <c r="H61" s="127"/>
      <c r="I61" s="127"/>
      <c r="O61" s="127"/>
    </row>
    <row r="62" spans="2:15" ht="12" customHeight="1">
      <c r="B62" s="46" t="s">
        <v>20</v>
      </c>
      <c r="C62" s="134"/>
      <c r="D62" s="557">
        <v>4367</v>
      </c>
      <c r="E62" s="557">
        <v>506679528.52000022</v>
      </c>
      <c r="F62"/>
      <c r="G62" s="127"/>
      <c r="H62" s="127"/>
      <c r="I62" s="127"/>
    </row>
    <row r="63" spans="2:15">
      <c r="B63" s="499"/>
      <c r="C63" s="134"/>
      <c r="D63" s="307"/>
      <c r="E63" s="557"/>
      <c r="F63" s="127"/>
      <c r="G63" s="127"/>
      <c r="H63" s="127"/>
      <c r="I63" s="127"/>
    </row>
    <row r="64" spans="2:15">
      <c r="B64" s="499" t="s">
        <v>21</v>
      </c>
      <c r="C64" s="134"/>
      <c r="D64" s="307">
        <v>20</v>
      </c>
      <c r="E64" s="557">
        <v>3221747.8099998836</v>
      </c>
      <c r="F64"/>
      <c r="G64" s="127"/>
      <c r="H64" s="127"/>
      <c r="I64" s="127"/>
    </row>
    <row r="65" spans="2:15">
      <c r="B65" s="499" t="s">
        <v>22</v>
      </c>
      <c r="C65" s="134"/>
      <c r="D65" s="307">
        <v>16</v>
      </c>
      <c r="E65" s="558">
        <v>2734036.2899998426</v>
      </c>
      <c r="F65"/>
      <c r="G65" s="127"/>
      <c r="H65" s="127"/>
      <c r="I65" s="127"/>
    </row>
    <row r="66" spans="2:15">
      <c r="B66" s="499" t="s">
        <v>23</v>
      </c>
      <c r="C66" s="134"/>
      <c r="D66" s="307">
        <v>68</v>
      </c>
      <c r="E66" s="557">
        <v>8777668.3500003815</v>
      </c>
      <c r="F66"/>
      <c r="G66" s="127"/>
      <c r="H66" s="127"/>
      <c r="I66" s="127"/>
    </row>
    <row r="67" spans="2:15">
      <c r="B67" s="499"/>
      <c r="C67" s="134"/>
      <c r="D67" s="307"/>
      <c r="E67" s="557"/>
      <c r="F67" s="127"/>
      <c r="G67" s="127"/>
      <c r="H67" s="127"/>
      <c r="I67" s="127"/>
    </row>
    <row r="68" spans="2:15">
      <c r="B68" s="499" t="s">
        <v>24</v>
      </c>
      <c r="C68" s="134"/>
      <c r="D68" s="307">
        <v>4299</v>
      </c>
      <c r="E68" s="557">
        <v>497923662.18000025</v>
      </c>
      <c r="F68" s="351"/>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oddHeader>&amp;CHolmes Master Trust Investor Report - January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zoomScaleNormal="100" zoomScalePageLayoutView="40" workbookViewId="0">
      <selection activeCell="B19" sqref="B21:Q21"/>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28" t="s">
        <v>35</v>
      </c>
      <c r="C2" s="303"/>
      <c r="D2" s="429" t="s">
        <v>10</v>
      </c>
      <c r="E2" s="293" t="s">
        <v>16</v>
      </c>
      <c r="F2" s="428" t="s">
        <v>11</v>
      </c>
      <c r="G2" s="293" t="s">
        <v>16</v>
      </c>
      <c r="I2" s="702" t="s">
        <v>636</v>
      </c>
      <c r="J2" s="293" t="s">
        <v>29</v>
      </c>
      <c r="K2" s="294" t="s">
        <v>11</v>
      </c>
    </row>
    <row r="3" spans="2:13" ht="13.5" thickBot="1">
      <c r="B3" s="308" t="s">
        <v>36</v>
      </c>
      <c r="C3" s="309"/>
      <c r="D3" s="295" t="s">
        <v>54</v>
      </c>
      <c r="E3" s="296" t="s">
        <v>37</v>
      </c>
      <c r="F3" s="308" t="s">
        <v>15</v>
      </c>
      <c r="G3" s="296" t="s">
        <v>38</v>
      </c>
      <c r="I3" s="703"/>
      <c r="J3" s="314" t="s">
        <v>30</v>
      </c>
      <c r="K3" s="314" t="s">
        <v>30</v>
      </c>
    </row>
    <row r="4" spans="2:13" ht="13.5" thickBot="1">
      <c r="B4" s="697" t="s">
        <v>41</v>
      </c>
      <c r="C4" s="698"/>
      <c r="D4" s="559">
        <v>842</v>
      </c>
      <c r="E4" s="560">
        <v>0.63</v>
      </c>
      <c r="F4" s="561">
        <v>37528766.560000002</v>
      </c>
      <c r="G4" s="562">
        <v>0.28000000000000003</v>
      </c>
      <c r="I4" s="704"/>
      <c r="J4" s="315"/>
      <c r="K4" s="296" t="s">
        <v>15</v>
      </c>
    </row>
    <row r="5" spans="2:13">
      <c r="B5" s="699" t="s">
        <v>40</v>
      </c>
      <c r="C5" s="700"/>
      <c r="D5" s="563">
        <v>23564</v>
      </c>
      <c r="E5" s="560">
        <v>17.71</v>
      </c>
      <c r="F5" s="564">
        <v>2501875925.5700002</v>
      </c>
      <c r="G5" s="565">
        <v>18.41</v>
      </c>
      <c r="I5" s="427" t="s">
        <v>31</v>
      </c>
      <c r="J5" s="598">
        <v>0</v>
      </c>
      <c r="K5" s="599">
        <v>0</v>
      </c>
    </row>
    <row r="6" spans="2:13">
      <c r="B6" s="699" t="s">
        <v>39</v>
      </c>
      <c r="C6" s="700"/>
      <c r="D6" s="563">
        <v>45048</v>
      </c>
      <c r="E6" s="560">
        <v>33.85</v>
      </c>
      <c r="F6" s="564">
        <v>4685981969.1800003</v>
      </c>
      <c r="G6" s="565">
        <v>34.479999999999997</v>
      </c>
      <c r="I6" s="432" t="s">
        <v>496</v>
      </c>
      <c r="J6" s="600">
        <v>1288</v>
      </c>
      <c r="K6" s="600">
        <v>160862244.03999853</v>
      </c>
    </row>
    <row r="7" spans="2:13" ht="13.5" thickBot="1">
      <c r="B7" s="699" t="s">
        <v>42</v>
      </c>
      <c r="C7" s="700"/>
      <c r="D7" s="563">
        <v>63594</v>
      </c>
      <c r="E7" s="560">
        <v>47.79</v>
      </c>
      <c r="F7" s="564">
        <v>6366898444.25</v>
      </c>
      <c r="G7" s="565">
        <v>46.84</v>
      </c>
      <c r="I7" s="62" t="s">
        <v>32</v>
      </c>
      <c r="J7" s="601">
        <v>710</v>
      </c>
      <c r="K7" s="601">
        <v>94287387.480000004</v>
      </c>
    </row>
    <row r="8" spans="2:13" ht="13.5" thickBot="1">
      <c r="B8" s="499" t="s">
        <v>152</v>
      </c>
      <c r="C8" s="566"/>
      <c r="D8" s="563">
        <v>25</v>
      </c>
      <c r="E8" s="560">
        <v>0.02</v>
      </c>
      <c r="F8" s="564">
        <v>-23604.62</v>
      </c>
      <c r="G8" s="565">
        <v>0</v>
      </c>
      <c r="I8" s="316"/>
      <c r="J8" s="316"/>
      <c r="K8" s="316"/>
    </row>
    <row r="9" spans="2:13" ht="13.5" thickBot="1">
      <c r="B9" s="695" t="s">
        <v>19</v>
      </c>
      <c r="C9" s="696"/>
      <c r="D9" s="567">
        <v>133073</v>
      </c>
      <c r="E9" s="568">
        <v>100</v>
      </c>
      <c r="F9" s="569">
        <v>13592261500.940001</v>
      </c>
      <c r="G9" s="301">
        <v>100</v>
      </c>
      <c r="I9" s="317"/>
      <c r="J9" s="317"/>
      <c r="K9" s="317"/>
    </row>
    <row r="10" spans="2:13">
      <c r="B10" s="128"/>
      <c r="C10" s="75"/>
      <c r="D10" s="129"/>
      <c r="E10" s="130"/>
      <c r="F10" s="129"/>
      <c r="G10" s="130"/>
      <c r="I10" s="131"/>
      <c r="J10" s="131"/>
      <c r="K10" s="131"/>
      <c r="L10" s="131"/>
    </row>
    <row r="11" spans="2:13" ht="13.5" thickBot="1">
      <c r="H11" s="48"/>
      <c r="M11" s="131"/>
    </row>
    <row r="12" spans="2:13" ht="12" customHeight="1">
      <c r="B12" s="426" t="s">
        <v>47</v>
      </c>
      <c r="C12" s="303"/>
      <c r="D12" s="429" t="s">
        <v>10</v>
      </c>
      <c r="E12" s="294" t="s">
        <v>16</v>
      </c>
      <c r="F12" s="426" t="s">
        <v>11</v>
      </c>
      <c r="G12" s="294" t="s">
        <v>16</v>
      </c>
      <c r="H12" s="202"/>
      <c r="I12" s="318" t="s">
        <v>246</v>
      </c>
      <c r="J12" s="318" t="s">
        <v>250</v>
      </c>
      <c r="K12" s="318" t="s">
        <v>251</v>
      </c>
      <c r="L12" s="319" t="s">
        <v>252</v>
      </c>
    </row>
    <row r="13" spans="2:13" ht="13.5" thickBot="1">
      <c r="B13" s="304" t="s">
        <v>36</v>
      </c>
      <c r="C13" s="305"/>
      <c r="D13" s="295" t="s">
        <v>54</v>
      </c>
      <c r="E13" s="297" t="s">
        <v>37</v>
      </c>
      <c r="F13" s="304" t="s">
        <v>15</v>
      </c>
      <c r="G13" s="297" t="s">
        <v>38</v>
      </c>
      <c r="H13" s="203"/>
      <c r="I13" s="320"/>
      <c r="J13" s="321" t="s">
        <v>16</v>
      </c>
      <c r="K13" s="321" t="s">
        <v>16</v>
      </c>
      <c r="L13" s="322" t="s">
        <v>16</v>
      </c>
    </row>
    <row r="14" spans="2:13" ht="13.5" thickBot="1">
      <c r="B14" s="498" t="s">
        <v>49</v>
      </c>
      <c r="C14" s="570"/>
      <c r="D14" s="571">
        <v>60972</v>
      </c>
      <c r="E14" s="562">
        <v>45.82</v>
      </c>
      <c r="F14" s="572">
        <v>8018580317.5200005</v>
      </c>
      <c r="G14" s="562">
        <v>58.99</v>
      </c>
      <c r="I14" s="323" t="s">
        <v>247</v>
      </c>
      <c r="J14" s="324"/>
      <c r="K14" s="324"/>
      <c r="L14" s="325"/>
    </row>
    <row r="15" spans="2:13" ht="13.5" thickBot="1">
      <c r="B15" s="62" t="s">
        <v>48</v>
      </c>
      <c r="C15" s="326"/>
      <c r="D15" s="573">
        <v>72101</v>
      </c>
      <c r="E15" s="565">
        <v>54.18</v>
      </c>
      <c r="F15" s="574">
        <v>5573681183.4200001</v>
      </c>
      <c r="G15" s="565">
        <v>41.01</v>
      </c>
      <c r="I15" s="46" t="s">
        <v>33</v>
      </c>
      <c r="J15" s="602">
        <v>1.6082211946169194E-2</v>
      </c>
      <c r="K15" s="603">
        <v>5.7776365258058626E-2</v>
      </c>
      <c r="L15" s="604">
        <v>0.20130983738396491</v>
      </c>
    </row>
    <row r="16" spans="2:13" ht="13.5" thickBot="1">
      <c r="B16" s="575" t="s">
        <v>19</v>
      </c>
      <c r="C16" s="576"/>
      <c r="D16" s="577">
        <v>133073</v>
      </c>
      <c r="E16" s="578">
        <v>100</v>
      </c>
      <c r="F16" s="577">
        <v>13592261500.940001</v>
      </c>
      <c r="G16" s="578">
        <v>100</v>
      </c>
      <c r="I16" s="46" t="s">
        <v>34</v>
      </c>
      <c r="J16" s="605">
        <v>2.1394217849457855E-2</v>
      </c>
      <c r="K16" s="606">
        <v>5.9138964529495963E-2</v>
      </c>
      <c r="L16" s="607">
        <v>0.2025273372172105</v>
      </c>
    </row>
    <row r="17" spans="2:13" ht="13.5" thickBot="1">
      <c r="B17" s="5"/>
      <c r="C17" s="131"/>
      <c r="D17" s="327"/>
      <c r="E17" s="328"/>
      <c r="F17" s="327"/>
      <c r="G17" s="328"/>
      <c r="H17" s="49"/>
      <c r="I17" s="323" t="s">
        <v>248</v>
      </c>
      <c r="J17" s="329"/>
      <c r="K17" s="330"/>
      <c r="L17" s="331"/>
    </row>
    <row r="18" spans="2:13" ht="13.5" thickBot="1">
      <c r="H18" s="49"/>
      <c r="I18" s="46" t="s">
        <v>33</v>
      </c>
      <c r="J18" s="602">
        <v>1.1948780663610856E-2</v>
      </c>
      <c r="K18" s="603">
        <v>4.6717297518700573E-2</v>
      </c>
      <c r="L18" s="604">
        <v>0.16332077697777025</v>
      </c>
    </row>
    <row r="19" spans="2:13" ht="13.5" thickBot="1">
      <c r="B19" s="428" t="s">
        <v>50</v>
      </c>
      <c r="C19" s="303"/>
      <c r="D19" s="429" t="s">
        <v>10</v>
      </c>
      <c r="E19" s="293" t="s">
        <v>16</v>
      </c>
      <c r="F19" s="428" t="s">
        <v>11</v>
      </c>
      <c r="G19" s="293" t="s">
        <v>16</v>
      </c>
      <c r="H19" s="202"/>
      <c r="I19" s="50" t="s">
        <v>34</v>
      </c>
      <c r="J19" s="605">
        <v>1.7612801469188082E-2</v>
      </c>
      <c r="K19" s="606">
        <v>4.8318509040511493E-2</v>
      </c>
      <c r="L19" s="607">
        <v>0.16546146473503798</v>
      </c>
      <c r="M19" s="131"/>
    </row>
    <row r="20" spans="2:13" ht="13.5" thickBot="1">
      <c r="B20" s="304" t="s">
        <v>36</v>
      </c>
      <c r="C20" s="305"/>
      <c r="D20" s="295" t="s">
        <v>54</v>
      </c>
      <c r="E20" s="296" t="s">
        <v>37</v>
      </c>
      <c r="F20" s="308" t="s">
        <v>15</v>
      </c>
      <c r="G20" s="296" t="s">
        <v>38</v>
      </c>
      <c r="H20" s="203"/>
      <c r="I20" s="51"/>
      <c r="J20" s="204"/>
      <c r="K20" s="205"/>
      <c r="L20" s="204"/>
    </row>
    <row r="21" spans="2:13">
      <c r="B21" s="498" t="s">
        <v>52</v>
      </c>
      <c r="C21" s="554"/>
      <c r="D21" s="579">
        <v>76522</v>
      </c>
      <c r="E21" s="565">
        <v>57.5</v>
      </c>
      <c r="F21" s="572">
        <v>7370093968.7200003</v>
      </c>
      <c r="G21" s="565">
        <v>54.22</v>
      </c>
      <c r="I21" s="686" t="s">
        <v>153</v>
      </c>
      <c r="J21" s="687"/>
    </row>
    <row r="22" spans="2:13" ht="12.75" customHeight="1" thickBot="1">
      <c r="B22" s="499" t="s">
        <v>51</v>
      </c>
      <c r="C22" s="134"/>
      <c r="D22" s="580">
        <v>51819</v>
      </c>
      <c r="E22" s="565">
        <v>38.94</v>
      </c>
      <c r="F22" s="574">
        <v>6045782242.9799995</v>
      </c>
      <c r="G22" s="565">
        <v>44.48</v>
      </c>
      <c r="I22" s="688"/>
      <c r="J22" s="689"/>
    </row>
    <row r="23" spans="2:13" ht="13.5" thickBot="1">
      <c r="B23" s="499" t="s">
        <v>152</v>
      </c>
      <c r="C23" s="134"/>
      <c r="D23" s="580">
        <v>4732</v>
      </c>
      <c r="E23" s="565">
        <v>3.56</v>
      </c>
      <c r="F23" s="574">
        <v>176385289.24000001</v>
      </c>
      <c r="G23" s="565">
        <v>1.3</v>
      </c>
      <c r="I23" s="332" t="s">
        <v>43</v>
      </c>
      <c r="J23" s="608">
        <v>4.7399999999999998E-2</v>
      </c>
    </row>
    <row r="24" spans="2:13" ht="13.5" thickBot="1">
      <c r="B24" s="575" t="s">
        <v>19</v>
      </c>
      <c r="C24" s="298"/>
      <c r="D24" s="581">
        <v>133073</v>
      </c>
      <c r="E24" s="582">
        <v>100</v>
      </c>
      <c r="F24" s="583">
        <v>13592261500.940001</v>
      </c>
      <c r="G24" s="582">
        <v>100</v>
      </c>
      <c r="I24" s="333" t="s">
        <v>44</v>
      </c>
      <c r="J24" s="609">
        <v>41185</v>
      </c>
    </row>
    <row r="25" spans="2:13">
      <c r="B25" s="5"/>
      <c r="C25" s="125"/>
      <c r="D25" s="132"/>
      <c r="E25" s="133"/>
      <c r="F25" s="132"/>
      <c r="G25" s="133"/>
      <c r="H25" s="49"/>
      <c r="I25" s="333" t="s">
        <v>45</v>
      </c>
      <c r="J25" s="610">
        <v>4.24E-2</v>
      </c>
      <c r="K25" s="120"/>
    </row>
    <row r="26" spans="2:13" ht="13.5" thickBot="1">
      <c r="I26" s="334" t="s">
        <v>46</v>
      </c>
      <c r="J26" s="611">
        <v>39874</v>
      </c>
      <c r="K26" s="120"/>
    </row>
    <row r="27" spans="2:13" ht="12.75" customHeight="1">
      <c r="B27" s="693" t="s">
        <v>53</v>
      </c>
      <c r="C27" s="694"/>
      <c r="D27" s="429" t="s">
        <v>10</v>
      </c>
      <c r="E27" s="293" t="s">
        <v>16</v>
      </c>
      <c r="F27" s="428" t="s">
        <v>11</v>
      </c>
      <c r="G27" s="293" t="s">
        <v>16</v>
      </c>
    </row>
    <row r="28" spans="2:13" ht="13.5" thickBot="1">
      <c r="B28" s="308" t="s">
        <v>15</v>
      </c>
      <c r="C28" s="309"/>
      <c r="D28" s="295" t="s">
        <v>54</v>
      </c>
      <c r="E28" s="296" t="s">
        <v>37</v>
      </c>
      <c r="F28" s="308" t="s">
        <v>15</v>
      </c>
      <c r="G28" s="296" t="s">
        <v>38</v>
      </c>
    </row>
    <row r="29" spans="2:13">
      <c r="B29" s="584" t="s">
        <v>154</v>
      </c>
      <c r="C29" s="554"/>
      <c r="D29" s="585">
        <v>40426</v>
      </c>
      <c r="E29" s="586">
        <v>30.38</v>
      </c>
      <c r="F29" s="585">
        <v>1102045322.74</v>
      </c>
      <c r="G29" s="586">
        <v>8.11</v>
      </c>
      <c r="I29" s="437"/>
      <c r="J29" s="437"/>
      <c r="K29" s="141"/>
    </row>
    <row r="30" spans="2:13">
      <c r="B30" s="587" t="s">
        <v>155</v>
      </c>
      <c r="C30" s="134"/>
      <c r="D30" s="588">
        <v>37994</v>
      </c>
      <c r="E30" s="589">
        <v>28.55</v>
      </c>
      <c r="F30" s="588">
        <v>2792781574.3800001</v>
      </c>
      <c r="G30" s="589">
        <v>20.55</v>
      </c>
    </row>
    <row r="31" spans="2:13">
      <c r="B31" s="587" t="s">
        <v>156</v>
      </c>
      <c r="C31" s="134"/>
      <c r="D31" s="588">
        <v>26011</v>
      </c>
      <c r="E31" s="589">
        <v>19.55</v>
      </c>
      <c r="F31" s="588">
        <v>3192138040.6100001</v>
      </c>
      <c r="G31" s="589">
        <v>23.48</v>
      </c>
    </row>
    <row r="32" spans="2:13">
      <c r="B32" s="587" t="s">
        <v>157</v>
      </c>
      <c r="C32" s="134"/>
      <c r="D32" s="588">
        <v>14463</v>
      </c>
      <c r="E32" s="589">
        <v>10.87</v>
      </c>
      <c r="F32" s="588">
        <v>2483407784.5500002</v>
      </c>
      <c r="G32" s="589">
        <v>18.27</v>
      </c>
    </row>
    <row r="33" spans="2:7">
      <c r="B33" s="587" t="s">
        <v>158</v>
      </c>
      <c r="C33" s="134"/>
      <c r="D33" s="588">
        <v>6794</v>
      </c>
      <c r="E33" s="589">
        <v>5.1100000000000003</v>
      </c>
      <c r="F33" s="588">
        <v>1503974855.3199999</v>
      </c>
      <c r="G33" s="589">
        <v>11.06</v>
      </c>
    </row>
    <row r="34" spans="2:7">
      <c r="B34" s="587" t="s">
        <v>159</v>
      </c>
      <c r="C34" s="134"/>
      <c r="D34" s="588">
        <v>3126</v>
      </c>
      <c r="E34" s="589">
        <v>2.35</v>
      </c>
      <c r="F34" s="588">
        <v>848486911.94000006</v>
      </c>
      <c r="G34" s="589">
        <v>6.24</v>
      </c>
    </row>
    <row r="35" spans="2:7">
      <c r="B35" s="587" t="s">
        <v>160</v>
      </c>
      <c r="C35" s="134"/>
      <c r="D35" s="588">
        <v>1764</v>
      </c>
      <c r="E35" s="589">
        <v>1.33</v>
      </c>
      <c r="F35" s="588">
        <v>566906066.27999997</v>
      </c>
      <c r="G35" s="589">
        <v>4.17</v>
      </c>
    </row>
    <row r="36" spans="2:7">
      <c r="B36" s="587" t="s">
        <v>161</v>
      </c>
      <c r="C36" s="134"/>
      <c r="D36" s="588">
        <v>967</v>
      </c>
      <c r="E36" s="589">
        <v>0.73</v>
      </c>
      <c r="F36" s="588">
        <v>359672310.57999998</v>
      </c>
      <c r="G36" s="589">
        <v>2.65</v>
      </c>
    </row>
    <row r="37" spans="2:7">
      <c r="B37" s="587"/>
      <c r="C37" s="134"/>
      <c r="D37" s="588">
        <v>597</v>
      </c>
      <c r="E37" s="589">
        <v>0.45</v>
      </c>
      <c r="F37" s="588">
        <v>251032320.99000001</v>
      </c>
      <c r="G37" s="589">
        <v>1.85</v>
      </c>
    </row>
    <row r="38" spans="2:7">
      <c r="B38" s="587" t="s">
        <v>162</v>
      </c>
      <c r="C38" s="134"/>
      <c r="D38" s="588">
        <v>410</v>
      </c>
      <c r="E38" s="589">
        <v>0.31</v>
      </c>
      <c r="F38" s="588">
        <v>193971873.68000001</v>
      </c>
      <c r="G38" s="589">
        <v>1.43</v>
      </c>
    </row>
    <row r="39" spans="2:7">
      <c r="B39" s="587" t="s">
        <v>163</v>
      </c>
      <c r="C39" s="134"/>
      <c r="D39" s="588">
        <v>246</v>
      </c>
      <c r="E39" s="589">
        <v>0.18</v>
      </c>
      <c r="F39" s="588">
        <v>126736377.98999999</v>
      </c>
      <c r="G39" s="589">
        <v>0.93</v>
      </c>
    </row>
    <row r="40" spans="2:7">
      <c r="B40" s="587" t="s">
        <v>164</v>
      </c>
      <c r="C40" s="134"/>
      <c r="D40" s="588">
        <v>111</v>
      </c>
      <c r="E40" s="589">
        <v>0.08</v>
      </c>
      <c r="F40" s="588">
        <v>63176153.859999999</v>
      </c>
      <c r="G40" s="589">
        <v>0.46</v>
      </c>
    </row>
    <row r="41" spans="2:7">
      <c r="B41" s="587" t="s">
        <v>165</v>
      </c>
      <c r="C41" s="134"/>
      <c r="D41" s="588">
        <v>80</v>
      </c>
      <c r="E41" s="589">
        <v>0.06</v>
      </c>
      <c r="F41" s="588">
        <v>49765098.979999997</v>
      </c>
      <c r="G41" s="589">
        <v>0.37</v>
      </c>
    </row>
    <row r="42" spans="2:7">
      <c r="B42" s="587" t="s">
        <v>166</v>
      </c>
      <c r="C42" s="134"/>
      <c r="D42" s="588">
        <v>47</v>
      </c>
      <c r="E42" s="589">
        <v>0.04</v>
      </c>
      <c r="F42" s="588">
        <v>31418158.829999998</v>
      </c>
      <c r="G42" s="589">
        <v>0.23</v>
      </c>
    </row>
    <row r="43" spans="2:7">
      <c r="B43" s="587" t="s">
        <v>167</v>
      </c>
      <c r="C43" s="134"/>
      <c r="D43" s="588">
        <v>36</v>
      </c>
      <c r="E43" s="589">
        <v>0.03</v>
      </c>
      <c r="F43" s="588">
        <v>25837169.440000001</v>
      </c>
      <c r="G43" s="589">
        <v>0.19</v>
      </c>
    </row>
    <row r="44" spans="2:7" ht="13.5" thickBot="1">
      <c r="B44" s="590" t="s">
        <v>425</v>
      </c>
      <c r="C44" s="555"/>
      <c r="D44" s="591">
        <v>1</v>
      </c>
      <c r="E44" s="592">
        <v>0</v>
      </c>
      <c r="F44" s="591">
        <v>911480.77</v>
      </c>
      <c r="G44" s="592">
        <v>0.01</v>
      </c>
    </row>
    <row r="45" spans="2:7" ht="13.5" thickBot="1">
      <c r="B45" s="575" t="s">
        <v>19</v>
      </c>
      <c r="C45" s="298"/>
      <c r="D45" s="593">
        <v>133073</v>
      </c>
      <c r="E45" s="594">
        <v>100</v>
      </c>
      <c r="F45" s="593">
        <v>13592261500.940001</v>
      </c>
      <c r="G45" s="594">
        <v>100</v>
      </c>
    </row>
    <row r="46" spans="2:7">
      <c r="B46" s="701" t="s">
        <v>602</v>
      </c>
      <c r="C46" s="701"/>
      <c r="D46" s="701"/>
      <c r="E46" s="701"/>
      <c r="F46" s="701"/>
      <c r="G46" s="701"/>
    </row>
    <row r="48" spans="2:7" ht="13.5" thickBot="1"/>
    <row r="49" spans="2:7">
      <c r="B49" s="686" t="s">
        <v>55</v>
      </c>
      <c r="C49" s="690"/>
      <c r="D49" s="293" t="s">
        <v>10</v>
      </c>
      <c r="E49" s="293" t="s">
        <v>16</v>
      </c>
      <c r="F49" s="450" t="s">
        <v>11</v>
      </c>
      <c r="G49" s="293" t="s">
        <v>16</v>
      </c>
    </row>
    <row r="50" spans="2:7" ht="13.5" thickBot="1">
      <c r="B50" s="691"/>
      <c r="C50" s="692"/>
      <c r="D50" s="296" t="s">
        <v>54</v>
      </c>
      <c r="E50" s="296" t="s">
        <v>37</v>
      </c>
      <c r="F50" s="308" t="s">
        <v>15</v>
      </c>
      <c r="G50" s="296" t="s">
        <v>38</v>
      </c>
    </row>
    <row r="51" spans="2:7">
      <c r="B51" s="499" t="s">
        <v>56</v>
      </c>
      <c r="C51" s="460"/>
      <c r="D51" s="595">
        <v>5303</v>
      </c>
      <c r="E51" s="553">
        <v>3.99</v>
      </c>
      <c r="F51" s="550">
        <v>501371362.32999998</v>
      </c>
      <c r="G51" s="553">
        <v>3.69</v>
      </c>
    </row>
    <row r="52" spans="2:7">
      <c r="B52" s="499" t="s">
        <v>57</v>
      </c>
      <c r="C52" s="460"/>
      <c r="D52" s="595">
        <v>6094</v>
      </c>
      <c r="E52" s="553">
        <v>4.58</v>
      </c>
      <c r="F52" s="550">
        <v>521016948.82999998</v>
      </c>
      <c r="G52" s="553">
        <v>3.83</v>
      </c>
    </row>
    <row r="53" spans="2:7">
      <c r="B53" s="499" t="s">
        <v>427</v>
      </c>
      <c r="C53" s="460"/>
      <c r="D53" s="595">
        <v>26256</v>
      </c>
      <c r="E53" s="553">
        <v>19.73</v>
      </c>
      <c r="F53" s="550">
        <v>3642201986.54</v>
      </c>
      <c r="G53" s="553">
        <v>26.8</v>
      </c>
    </row>
    <row r="54" spans="2:7">
      <c r="B54" s="499" t="s">
        <v>429</v>
      </c>
      <c r="C54" s="460"/>
      <c r="D54" s="595">
        <v>5105</v>
      </c>
      <c r="E54" s="553">
        <v>3.84</v>
      </c>
      <c r="F54" s="550">
        <v>367568756.92000002</v>
      </c>
      <c r="G54" s="553">
        <v>2.7</v>
      </c>
    </row>
    <row r="55" spans="2:7">
      <c r="B55" s="499" t="s">
        <v>58</v>
      </c>
      <c r="C55" s="460"/>
      <c r="D55" s="595">
        <v>16339</v>
      </c>
      <c r="E55" s="553">
        <v>12.28</v>
      </c>
      <c r="F55" s="550">
        <v>1302557778.24</v>
      </c>
      <c r="G55" s="553">
        <v>9.58</v>
      </c>
    </row>
    <row r="56" spans="2:7">
      <c r="B56" s="499" t="s">
        <v>61</v>
      </c>
      <c r="C56" s="460"/>
      <c r="D56" s="595">
        <v>9594</v>
      </c>
      <c r="E56" s="553">
        <v>7.21</v>
      </c>
      <c r="F56" s="550">
        <v>713321477.13999999</v>
      </c>
      <c r="G56" s="553">
        <v>5.25</v>
      </c>
    </row>
    <row r="57" spans="2:7">
      <c r="B57" s="499" t="s">
        <v>433</v>
      </c>
      <c r="C57" s="460"/>
      <c r="D57" s="595">
        <v>29550</v>
      </c>
      <c r="E57" s="553">
        <v>22.21</v>
      </c>
      <c r="F57" s="550">
        <v>3488465127.73</v>
      </c>
      <c r="G57" s="553">
        <v>25.67</v>
      </c>
    </row>
    <row r="58" spans="2:7">
      <c r="B58" s="499" t="s">
        <v>59</v>
      </c>
      <c r="C58" s="460"/>
      <c r="D58" s="595">
        <v>11171</v>
      </c>
      <c r="E58" s="553">
        <v>8.39</v>
      </c>
      <c r="F58" s="550">
        <v>1166873557.21</v>
      </c>
      <c r="G58" s="553">
        <v>8.58</v>
      </c>
    </row>
    <row r="59" spans="2:7">
      <c r="B59" s="499" t="s">
        <v>436</v>
      </c>
      <c r="C59" s="460"/>
      <c r="D59" s="595">
        <v>5969</v>
      </c>
      <c r="E59" s="553">
        <v>4.49</v>
      </c>
      <c r="F59" s="550">
        <v>469127677.27999997</v>
      </c>
      <c r="G59" s="553">
        <v>3.45</v>
      </c>
    </row>
    <row r="60" spans="2:7">
      <c r="B60" s="499" t="s">
        <v>62</v>
      </c>
      <c r="C60" s="460"/>
      <c r="D60" s="595">
        <v>8591</v>
      </c>
      <c r="E60" s="553">
        <v>6.46</v>
      </c>
      <c r="F60" s="550">
        <v>732839450.75</v>
      </c>
      <c r="G60" s="553">
        <v>5.39</v>
      </c>
    </row>
    <row r="61" spans="2:7">
      <c r="B61" s="499" t="s">
        <v>60</v>
      </c>
      <c r="C61" s="460"/>
      <c r="D61" s="595">
        <v>9099</v>
      </c>
      <c r="E61" s="553">
        <v>6.84</v>
      </c>
      <c r="F61" s="550">
        <v>686897540.16999996</v>
      </c>
      <c r="G61" s="553">
        <v>5.05</v>
      </c>
    </row>
    <row r="62" spans="2:7" ht="13.5" thickBot="1">
      <c r="B62" s="499" t="s">
        <v>152</v>
      </c>
      <c r="C62" s="460"/>
      <c r="D62" s="595">
        <v>2</v>
      </c>
      <c r="E62" s="553">
        <v>0</v>
      </c>
      <c r="F62" s="550">
        <v>19837.8</v>
      </c>
      <c r="G62" s="553">
        <v>0</v>
      </c>
    </row>
    <row r="63" spans="2:7" ht="13.5" thickBot="1">
      <c r="B63" s="575" t="s">
        <v>19</v>
      </c>
      <c r="C63" s="576"/>
      <c r="D63" s="596">
        <v>133073</v>
      </c>
      <c r="E63" s="597">
        <v>100</v>
      </c>
      <c r="F63" s="596">
        <v>13592261500.940001</v>
      </c>
      <c r="G63" s="597">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oddHeader>&amp;CHolmes Master Trust Investor Report - January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zoomScaleNormal="100" zoomScaleSheetLayoutView="80" zoomScalePageLayoutView="50" workbookViewId="0">
      <selection activeCell="B19" sqref="B21:Q21"/>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91</v>
      </c>
      <c r="C2" s="429" t="s">
        <v>10</v>
      </c>
      <c r="D2" s="293" t="s">
        <v>16</v>
      </c>
      <c r="E2" s="428" t="s">
        <v>11</v>
      </c>
      <c r="F2" s="293" t="s">
        <v>16</v>
      </c>
      <c r="H2" s="491" t="s">
        <v>72</v>
      </c>
      <c r="I2" s="293" t="s">
        <v>10</v>
      </c>
      <c r="J2" s="293" t="s">
        <v>16</v>
      </c>
      <c r="K2" s="428" t="s">
        <v>11</v>
      </c>
      <c r="L2" s="293" t="s">
        <v>16</v>
      </c>
    </row>
    <row r="3" spans="2:13" ht="13.5" thickBot="1">
      <c r="B3" s="296"/>
      <c r="C3" s="295" t="s">
        <v>54</v>
      </c>
      <c r="D3" s="296" t="s">
        <v>37</v>
      </c>
      <c r="E3" s="308" t="s">
        <v>15</v>
      </c>
      <c r="F3" s="296" t="s">
        <v>38</v>
      </c>
      <c r="H3" s="335" t="s">
        <v>73</v>
      </c>
      <c r="I3" s="296" t="s">
        <v>54</v>
      </c>
      <c r="J3" s="296" t="s">
        <v>37</v>
      </c>
      <c r="K3" s="308" t="s">
        <v>15</v>
      </c>
      <c r="L3" s="296" t="s">
        <v>38</v>
      </c>
    </row>
    <row r="4" spans="2:13">
      <c r="B4" s="47" t="s">
        <v>92</v>
      </c>
      <c r="C4" s="612">
        <v>17495</v>
      </c>
      <c r="D4" s="613">
        <v>13.15</v>
      </c>
      <c r="E4" s="614">
        <v>914540611.24000001</v>
      </c>
      <c r="F4" s="615">
        <v>6.73</v>
      </c>
      <c r="H4" s="498" t="s">
        <v>65</v>
      </c>
      <c r="I4" s="628">
        <v>28526</v>
      </c>
      <c r="J4" s="629">
        <v>21.44</v>
      </c>
      <c r="K4" s="628">
        <v>841478303.96000004</v>
      </c>
      <c r="L4" s="629">
        <v>6.19</v>
      </c>
      <c r="M4"/>
    </row>
    <row r="5" spans="2:13">
      <c r="B5" s="46" t="s">
        <v>93</v>
      </c>
      <c r="C5" s="612">
        <v>25343</v>
      </c>
      <c r="D5" s="613">
        <v>19.04</v>
      </c>
      <c r="E5" s="616">
        <v>1854732080.71</v>
      </c>
      <c r="F5" s="615">
        <v>13.65</v>
      </c>
      <c r="H5" s="499" t="s">
        <v>66</v>
      </c>
      <c r="I5" s="630">
        <v>34415</v>
      </c>
      <c r="J5" s="613">
        <v>25.86</v>
      </c>
      <c r="K5" s="630">
        <v>2536505386.73</v>
      </c>
      <c r="L5" s="613">
        <v>18.66</v>
      </c>
      <c r="M5"/>
    </row>
    <row r="6" spans="2:13">
      <c r="B6" s="46" t="s">
        <v>94</v>
      </c>
      <c r="C6" s="612">
        <v>32680</v>
      </c>
      <c r="D6" s="613">
        <v>24.56</v>
      </c>
      <c r="E6" s="616">
        <v>3159660180.3800001</v>
      </c>
      <c r="F6" s="615">
        <v>23.25</v>
      </c>
      <c r="H6" s="499" t="s">
        <v>67</v>
      </c>
      <c r="I6" s="630">
        <v>34365</v>
      </c>
      <c r="J6" s="613">
        <v>25.82</v>
      </c>
      <c r="K6" s="630">
        <v>4299218355.3199997</v>
      </c>
      <c r="L6" s="613">
        <v>31.63</v>
      </c>
      <c r="M6"/>
    </row>
    <row r="7" spans="2:13">
      <c r="B7" s="46" t="s">
        <v>95</v>
      </c>
      <c r="C7" s="612">
        <v>38763</v>
      </c>
      <c r="D7" s="613">
        <v>29.13</v>
      </c>
      <c r="E7" s="616">
        <v>5021599864.54</v>
      </c>
      <c r="F7" s="615">
        <v>36.94</v>
      </c>
      <c r="H7" s="499" t="s">
        <v>68</v>
      </c>
      <c r="I7" s="630">
        <v>7323</v>
      </c>
      <c r="J7" s="613">
        <v>5.5</v>
      </c>
      <c r="K7" s="630">
        <v>1119901527.95</v>
      </c>
      <c r="L7" s="613">
        <v>8.24</v>
      </c>
      <c r="M7"/>
    </row>
    <row r="8" spans="2:13">
      <c r="B8" s="46" t="s">
        <v>96</v>
      </c>
      <c r="C8" s="612">
        <v>17422</v>
      </c>
      <c r="D8" s="613">
        <v>13.09</v>
      </c>
      <c r="E8" s="616">
        <v>2449626756.6900001</v>
      </c>
      <c r="F8" s="615">
        <v>18.02</v>
      </c>
      <c r="H8" s="499" t="s">
        <v>69</v>
      </c>
      <c r="I8" s="630">
        <v>6457</v>
      </c>
      <c r="J8" s="613">
        <v>4.8499999999999996</v>
      </c>
      <c r="K8" s="630">
        <v>999782069.20000005</v>
      </c>
      <c r="L8" s="613">
        <v>7.36</v>
      </c>
      <c r="M8"/>
    </row>
    <row r="9" spans="2:13">
      <c r="B9" s="46" t="s">
        <v>97</v>
      </c>
      <c r="C9" s="612">
        <v>1218</v>
      </c>
      <c r="D9" s="613">
        <v>0.92</v>
      </c>
      <c r="E9" s="616">
        <v>171082373.12</v>
      </c>
      <c r="F9" s="615">
        <v>1.26</v>
      </c>
      <c r="H9" s="499" t="s">
        <v>70</v>
      </c>
      <c r="I9" s="630">
        <v>5434</v>
      </c>
      <c r="J9" s="613">
        <v>4.08</v>
      </c>
      <c r="K9" s="630">
        <v>857992885.11000001</v>
      </c>
      <c r="L9" s="613">
        <v>6.31</v>
      </c>
      <c r="M9"/>
    </row>
    <row r="10" spans="2:13">
      <c r="B10" s="46" t="s">
        <v>98</v>
      </c>
      <c r="C10" s="612">
        <v>150</v>
      </c>
      <c r="D10" s="613">
        <v>0.11</v>
      </c>
      <c r="E10" s="616">
        <v>20855813.440000001</v>
      </c>
      <c r="F10" s="615">
        <v>0.15</v>
      </c>
      <c r="H10" s="499" t="s">
        <v>71</v>
      </c>
      <c r="I10" s="630">
        <v>4727</v>
      </c>
      <c r="J10" s="613">
        <v>3.55</v>
      </c>
      <c r="K10" s="630">
        <v>789209207.88</v>
      </c>
      <c r="L10" s="613">
        <v>5.81</v>
      </c>
      <c r="M10"/>
    </row>
    <row r="11" spans="2:13">
      <c r="B11" s="46" t="s">
        <v>99</v>
      </c>
      <c r="C11" s="612">
        <v>2</v>
      </c>
      <c r="D11" s="613">
        <v>0</v>
      </c>
      <c r="E11" s="616">
        <v>163820.82</v>
      </c>
      <c r="F11" s="615">
        <v>0</v>
      </c>
      <c r="H11" s="499" t="s">
        <v>168</v>
      </c>
      <c r="I11" s="630">
        <v>11754</v>
      </c>
      <c r="J11" s="613">
        <v>8.83</v>
      </c>
      <c r="K11" s="630">
        <v>2148165978.75</v>
      </c>
      <c r="L11" s="613">
        <v>15.8</v>
      </c>
      <c r="M11"/>
    </row>
    <row r="12" spans="2:13" ht="13.5" thickBot="1">
      <c r="B12" s="46" t="s">
        <v>100</v>
      </c>
      <c r="C12" s="612">
        <v>0</v>
      </c>
      <c r="D12" s="613">
        <v>0</v>
      </c>
      <c r="E12" s="616">
        <v>0</v>
      </c>
      <c r="F12" s="615">
        <v>0</v>
      </c>
      <c r="H12" s="499" t="s">
        <v>152</v>
      </c>
      <c r="I12" s="630">
        <v>72</v>
      </c>
      <c r="J12" s="613">
        <v>0.05</v>
      </c>
      <c r="K12" s="630">
        <v>7786.04</v>
      </c>
      <c r="L12" s="613">
        <v>0</v>
      </c>
      <c r="M12"/>
    </row>
    <row r="13" spans="2:13" ht="13.5" thickBot="1">
      <c r="B13" s="46" t="s">
        <v>426</v>
      </c>
      <c r="C13" s="612">
        <v>0</v>
      </c>
      <c r="D13" s="613">
        <v>0</v>
      </c>
      <c r="E13" s="616">
        <v>0</v>
      </c>
      <c r="F13" s="615">
        <v>0</v>
      </c>
      <c r="H13" s="575" t="s">
        <v>19</v>
      </c>
      <c r="I13" s="631">
        <v>133073</v>
      </c>
      <c r="J13" s="597">
        <v>100</v>
      </c>
      <c r="K13" s="631">
        <v>13592261500.940001</v>
      </c>
      <c r="L13" s="597">
        <v>100</v>
      </c>
    </row>
    <row r="14" spans="2:13" ht="13.5" customHeight="1" thickBot="1">
      <c r="B14" s="50" t="s">
        <v>152</v>
      </c>
      <c r="C14" s="612">
        <v>0</v>
      </c>
      <c r="D14" s="615">
        <v>0</v>
      </c>
      <c r="E14" s="616">
        <v>0</v>
      </c>
      <c r="F14" s="615">
        <v>0</v>
      </c>
      <c r="H14" s="705" t="s">
        <v>605</v>
      </c>
      <c r="I14" s="706"/>
      <c r="J14" s="706"/>
      <c r="K14" s="706"/>
      <c r="L14" s="706"/>
    </row>
    <row r="15" spans="2:13" ht="13.5" thickBot="1">
      <c r="B15" s="50" t="s">
        <v>19</v>
      </c>
      <c r="C15" s="617">
        <v>133073</v>
      </c>
      <c r="D15" s="618">
        <v>100</v>
      </c>
      <c r="E15" s="619">
        <v>13592261500.940001</v>
      </c>
      <c r="F15" s="618">
        <v>100</v>
      </c>
      <c r="H15" s="707"/>
      <c r="I15" s="707"/>
      <c r="J15" s="707"/>
      <c r="K15" s="707"/>
      <c r="L15" s="707"/>
    </row>
    <row r="16" spans="2:13" ht="13.5" customHeight="1" thickBot="1">
      <c r="B16" s="708" t="s">
        <v>603</v>
      </c>
      <c r="C16" s="708"/>
      <c r="D16" s="708"/>
      <c r="E16" s="708"/>
      <c r="F16" s="708"/>
      <c r="H16" s="1"/>
      <c r="I16" s="1"/>
      <c r="J16" s="1"/>
      <c r="K16" s="1"/>
      <c r="L16" s="1"/>
    </row>
    <row r="17" spans="2:13">
      <c r="B17" s="709"/>
      <c r="C17" s="709"/>
      <c r="D17" s="709"/>
      <c r="E17" s="709"/>
      <c r="F17" s="709"/>
      <c r="H17" s="293" t="s">
        <v>63</v>
      </c>
      <c r="I17" s="293" t="s">
        <v>10</v>
      </c>
      <c r="J17" s="293" t="s">
        <v>16</v>
      </c>
      <c r="K17" s="428" t="s">
        <v>11</v>
      </c>
      <c r="L17" s="293" t="s">
        <v>16</v>
      </c>
      <c r="M17"/>
    </row>
    <row r="18" spans="2:13" ht="13.5" thickBot="1">
      <c r="H18" s="296" t="s">
        <v>64</v>
      </c>
      <c r="I18" s="296" t="s">
        <v>54</v>
      </c>
      <c r="J18" s="296" t="s">
        <v>37</v>
      </c>
      <c r="K18" s="308" t="s">
        <v>15</v>
      </c>
      <c r="L18" s="296" t="s">
        <v>38</v>
      </c>
      <c r="M18"/>
    </row>
    <row r="19" spans="2:13">
      <c r="B19" s="293" t="s">
        <v>74</v>
      </c>
      <c r="C19" s="429" t="s">
        <v>10</v>
      </c>
      <c r="D19" s="293" t="s">
        <v>16</v>
      </c>
      <c r="E19" s="428" t="s">
        <v>11</v>
      </c>
      <c r="F19" s="293" t="s">
        <v>16</v>
      </c>
      <c r="H19" s="498" t="s">
        <v>65</v>
      </c>
      <c r="I19" s="628">
        <v>26136</v>
      </c>
      <c r="J19" s="629">
        <v>19.64</v>
      </c>
      <c r="K19" s="628">
        <v>767674528.75999999</v>
      </c>
      <c r="L19" s="629">
        <v>5.65</v>
      </c>
      <c r="M19"/>
    </row>
    <row r="20" spans="2:13" ht="13.5" thickBot="1">
      <c r="B20" s="296"/>
      <c r="C20" s="295" t="s">
        <v>54</v>
      </c>
      <c r="D20" s="296" t="s">
        <v>37</v>
      </c>
      <c r="E20" s="308" t="s">
        <v>15</v>
      </c>
      <c r="F20" s="296" t="s">
        <v>38</v>
      </c>
      <c r="H20" s="499" t="s">
        <v>66</v>
      </c>
      <c r="I20" s="630">
        <v>33943</v>
      </c>
      <c r="J20" s="613">
        <v>25.51</v>
      </c>
      <c r="K20" s="630">
        <v>2613382797.5100002</v>
      </c>
      <c r="L20" s="613">
        <v>19.23</v>
      </c>
      <c r="M20"/>
    </row>
    <row r="21" spans="2:13">
      <c r="B21" s="46" t="s">
        <v>75</v>
      </c>
      <c r="C21" s="620">
        <v>0</v>
      </c>
      <c r="D21" s="586">
        <v>0</v>
      </c>
      <c r="E21" s="621">
        <v>0</v>
      </c>
      <c r="F21" s="586">
        <v>0</v>
      </c>
      <c r="H21" s="499" t="s">
        <v>67</v>
      </c>
      <c r="I21" s="630">
        <v>44583</v>
      </c>
      <c r="J21" s="613">
        <v>33.5</v>
      </c>
      <c r="K21" s="630">
        <v>5657582075.5200005</v>
      </c>
      <c r="L21" s="613">
        <v>41.62</v>
      </c>
      <c r="M21"/>
    </row>
    <row r="22" spans="2:13">
      <c r="B22" s="46" t="s">
        <v>76</v>
      </c>
      <c r="C22" s="622">
        <v>0</v>
      </c>
      <c r="D22" s="589">
        <v>0</v>
      </c>
      <c r="E22" s="623">
        <v>0</v>
      </c>
      <c r="F22" s="589">
        <v>0</v>
      </c>
      <c r="H22" s="499" t="s">
        <v>68</v>
      </c>
      <c r="I22" s="630">
        <v>9649</v>
      </c>
      <c r="J22" s="613">
        <v>7.25</v>
      </c>
      <c r="K22" s="630">
        <v>1520335570.1500001</v>
      </c>
      <c r="L22" s="613">
        <v>11.19</v>
      </c>
      <c r="M22"/>
    </row>
    <row r="23" spans="2:13">
      <c r="B23" s="46" t="s">
        <v>77</v>
      </c>
      <c r="C23" s="622">
        <v>0</v>
      </c>
      <c r="D23" s="589">
        <v>0</v>
      </c>
      <c r="E23" s="623">
        <v>0</v>
      </c>
      <c r="F23" s="589">
        <v>0</v>
      </c>
      <c r="H23" s="499" t="s">
        <v>69</v>
      </c>
      <c r="I23" s="630">
        <v>6656</v>
      </c>
      <c r="J23" s="613">
        <v>5</v>
      </c>
      <c r="K23" s="630">
        <v>1080860144.29</v>
      </c>
      <c r="L23" s="613">
        <v>7.95</v>
      </c>
      <c r="M23"/>
    </row>
    <row r="24" spans="2:13">
      <c r="B24" s="46" t="s">
        <v>78</v>
      </c>
      <c r="C24" s="622">
        <v>6644</v>
      </c>
      <c r="D24" s="589">
        <v>4.99</v>
      </c>
      <c r="E24" s="623">
        <v>851976384.15999997</v>
      </c>
      <c r="F24" s="589">
        <v>6.27</v>
      </c>
      <c r="H24" s="499" t="s">
        <v>70</v>
      </c>
      <c r="I24" s="630">
        <v>5702</v>
      </c>
      <c r="J24" s="613">
        <v>4.28</v>
      </c>
      <c r="K24" s="630">
        <v>977599107.39999998</v>
      </c>
      <c r="L24" s="613">
        <v>7.19</v>
      </c>
      <c r="M24"/>
    </row>
    <row r="25" spans="2:13">
      <c r="B25" s="46" t="s">
        <v>79</v>
      </c>
      <c r="C25" s="622">
        <v>4394</v>
      </c>
      <c r="D25" s="589">
        <v>3.3</v>
      </c>
      <c r="E25" s="623">
        <v>557742715.47000003</v>
      </c>
      <c r="F25" s="589">
        <v>4.0999999999999996</v>
      </c>
      <c r="H25" s="499" t="s">
        <v>71</v>
      </c>
      <c r="I25" s="630">
        <v>3597</v>
      </c>
      <c r="J25" s="613">
        <v>2.7</v>
      </c>
      <c r="K25" s="630">
        <v>629181699.39999998</v>
      </c>
      <c r="L25" s="613">
        <v>4.63</v>
      </c>
      <c r="M25"/>
    </row>
    <row r="26" spans="2:13">
      <c r="B26" s="46" t="s">
        <v>80</v>
      </c>
      <c r="C26" s="622">
        <v>2374</v>
      </c>
      <c r="D26" s="589">
        <v>1.78</v>
      </c>
      <c r="E26" s="623">
        <v>292095579.55000001</v>
      </c>
      <c r="F26" s="589">
        <v>2.15</v>
      </c>
      <c r="H26" s="499" t="s">
        <v>168</v>
      </c>
      <c r="I26" s="630">
        <v>2807</v>
      </c>
      <c r="J26" s="613">
        <v>2.11</v>
      </c>
      <c r="K26" s="630">
        <v>345645577.91000003</v>
      </c>
      <c r="L26" s="613">
        <v>2.54</v>
      </c>
    </row>
    <row r="27" spans="2:13" ht="13.5" thickBot="1">
      <c r="B27" s="46" t="s">
        <v>81</v>
      </c>
      <c r="C27" s="622">
        <v>2243</v>
      </c>
      <c r="D27" s="589">
        <v>1.69</v>
      </c>
      <c r="E27" s="623">
        <v>277991836.24000001</v>
      </c>
      <c r="F27" s="589">
        <v>2.0499999999999998</v>
      </c>
      <c r="H27" s="499" t="s">
        <v>152</v>
      </c>
      <c r="I27" s="630">
        <v>0</v>
      </c>
      <c r="J27" s="613">
        <v>0</v>
      </c>
      <c r="K27" s="630">
        <v>0</v>
      </c>
      <c r="L27" s="613">
        <v>0</v>
      </c>
    </row>
    <row r="28" spans="2:13" ht="13.5" thickBot="1">
      <c r="B28" s="46" t="s">
        <v>82</v>
      </c>
      <c r="C28" s="622">
        <v>5862</v>
      </c>
      <c r="D28" s="589">
        <v>4.41</v>
      </c>
      <c r="E28" s="623">
        <v>613649701.15999997</v>
      </c>
      <c r="F28" s="589">
        <v>4.51</v>
      </c>
      <c r="H28" s="575" t="s">
        <v>19</v>
      </c>
      <c r="I28" s="631">
        <v>133073</v>
      </c>
      <c r="J28" s="597">
        <v>100</v>
      </c>
      <c r="K28" s="631">
        <v>13592261500.940001</v>
      </c>
      <c r="L28" s="597">
        <v>100</v>
      </c>
    </row>
    <row r="29" spans="2:13">
      <c r="B29" s="46" t="s">
        <v>83</v>
      </c>
      <c r="C29" s="622">
        <v>5080</v>
      </c>
      <c r="D29" s="589">
        <v>3.82</v>
      </c>
      <c r="E29" s="623">
        <v>647413719.5</v>
      </c>
      <c r="F29" s="589">
        <v>4.76</v>
      </c>
      <c r="H29" s="705" t="s">
        <v>606</v>
      </c>
      <c r="I29" s="705"/>
      <c r="J29" s="705"/>
      <c r="K29" s="705"/>
      <c r="L29" s="705"/>
    </row>
    <row r="30" spans="2:13">
      <c r="B30" s="46" t="s">
        <v>84</v>
      </c>
      <c r="C30" s="622">
        <v>8030</v>
      </c>
      <c r="D30" s="589">
        <v>6.03</v>
      </c>
      <c r="E30" s="623">
        <v>1181002615.49</v>
      </c>
      <c r="F30" s="589">
        <v>8.69</v>
      </c>
      <c r="H30" s="710"/>
      <c r="I30" s="710"/>
      <c r="J30" s="710"/>
      <c r="K30" s="710"/>
      <c r="L30" s="710"/>
      <c r="M30"/>
    </row>
    <row r="31" spans="2:13" ht="13.5" thickBot="1">
      <c r="B31" s="46" t="s">
        <v>85</v>
      </c>
      <c r="C31" s="622">
        <v>11667</v>
      </c>
      <c r="D31" s="589">
        <v>8.77</v>
      </c>
      <c r="E31" s="623">
        <v>1631028576.7</v>
      </c>
      <c r="F31" s="589">
        <v>12</v>
      </c>
      <c r="H31" s="1"/>
      <c r="I31" s="1"/>
      <c r="J31" s="1"/>
      <c r="K31" s="1"/>
      <c r="L31" s="1"/>
      <c r="M31"/>
    </row>
    <row r="32" spans="2:13">
      <c r="B32" s="46" t="s">
        <v>86</v>
      </c>
      <c r="C32" s="622">
        <v>12198</v>
      </c>
      <c r="D32" s="589">
        <v>9.17</v>
      </c>
      <c r="E32" s="623">
        <v>1519834595.9300001</v>
      </c>
      <c r="F32" s="589">
        <v>11.18</v>
      </c>
      <c r="H32" s="293" t="s">
        <v>517</v>
      </c>
      <c r="I32" s="293" t="s">
        <v>10</v>
      </c>
      <c r="J32" s="293" t="s">
        <v>16</v>
      </c>
      <c r="K32" s="450" t="s">
        <v>11</v>
      </c>
      <c r="L32" s="293" t="s">
        <v>16</v>
      </c>
      <c r="M32"/>
    </row>
    <row r="33" spans="2:13" ht="13.5" thickBot="1">
      <c r="B33" s="46" t="s">
        <v>87</v>
      </c>
      <c r="C33" s="622">
        <v>10059</v>
      </c>
      <c r="D33" s="589">
        <v>7.56</v>
      </c>
      <c r="E33" s="623">
        <v>1129598780.0799999</v>
      </c>
      <c r="F33" s="589">
        <v>8.31</v>
      </c>
      <c r="H33" s="296" t="s">
        <v>518</v>
      </c>
      <c r="I33" s="296" t="s">
        <v>54</v>
      </c>
      <c r="J33" s="296" t="s">
        <v>37</v>
      </c>
      <c r="K33" s="308" t="s">
        <v>15</v>
      </c>
      <c r="L33" s="296" t="s">
        <v>38</v>
      </c>
      <c r="M33"/>
    </row>
    <row r="34" spans="2:13">
      <c r="B34" s="46" t="s">
        <v>88</v>
      </c>
      <c r="C34" s="622">
        <v>10429</v>
      </c>
      <c r="D34" s="589">
        <v>7.84</v>
      </c>
      <c r="E34" s="623">
        <v>1072077896.99</v>
      </c>
      <c r="F34" s="589">
        <v>7.89</v>
      </c>
      <c r="H34" s="498" t="s">
        <v>65</v>
      </c>
      <c r="I34" s="628">
        <v>11129</v>
      </c>
      <c r="J34" s="629">
        <v>8.36</v>
      </c>
      <c r="K34" s="628">
        <v>450181868.75</v>
      </c>
      <c r="L34" s="629">
        <v>3.31</v>
      </c>
      <c r="M34"/>
    </row>
    <row r="35" spans="2:13">
      <c r="B35" s="46" t="s">
        <v>89</v>
      </c>
      <c r="C35" s="622">
        <v>6085</v>
      </c>
      <c r="D35" s="589">
        <v>4.57</v>
      </c>
      <c r="E35" s="623">
        <v>583663713.30999994</v>
      </c>
      <c r="F35" s="589">
        <v>4.29</v>
      </c>
      <c r="H35" s="499" t="s">
        <v>66</v>
      </c>
      <c r="I35" s="630">
        <v>31820</v>
      </c>
      <c r="J35" s="613">
        <v>23.91</v>
      </c>
      <c r="K35" s="630">
        <v>2105039906.6099999</v>
      </c>
      <c r="L35" s="613">
        <v>15.49</v>
      </c>
      <c r="M35"/>
    </row>
    <row r="36" spans="2:13">
      <c r="B36" s="46" t="s">
        <v>90</v>
      </c>
      <c r="C36" s="622">
        <v>5389</v>
      </c>
      <c r="D36" s="589">
        <v>4.05</v>
      </c>
      <c r="E36" s="623">
        <v>480485475.55000001</v>
      </c>
      <c r="F36" s="589">
        <v>3.53</v>
      </c>
      <c r="H36" s="499" t="s">
        <v>67</v>
      </c>
      <c r="I36" s="630">
        <v>47388</v>
      </c>
      <c r="J36" s="613">
        <v>35.61</v>
      </c>
      <c r="K36" s="630">
        <v>5306650458.0699997</v>
      </c>
      <c r="L36" s="613">
        <v>39.04</v>
      </c>
      <c r="M36"/>
    </row>
    <row r="37" spans="2:13">
      <c r="B37" s="46"/>
      <c r="C37" s="622">
        <v>4803</v>
      </c>
      <c r="D37" s="589">
        <v>3.61</v>
      </c>
      <c r="E37" s="623">
        <v>398133662.13999999</v>
      </c>
      <c r="F37" s="589">
        <v>2.93</v>
      </c>
      <c r="H37" s="499" t="s">
        <v>68</v>
      </c>
      <c r="I37" s="630">
        <v>11226</v>
      </c>
      <c r="J37" s="613">
        <v>8.44</v>
      </c>
      <c r="K37" s="630">
        <v>1528974927.8099999</v>
      </c>
      <c r="L37" s="613">
        <v>11.25</v>
      </c>
      <c r="M37"/>
    </row>
    <row r="38" spans="2:13">
      <c r="B38" s="46" t="s">
        <v>428</v>
      </c>
      <c r="C38" s="622">
        <v>6346</v>
      </c>
      <c r="D38" s="589">
        <v>4.7699999999999996</v>
      </c>
      <c r="E38" s="623">
        <v>467883930</v>
      </c>
      <c r="F38" s="589">
        <v>3.44</v>
      </c>
      <c r="H38" s="499" t="s">
        <v>69</v>
      </c>
      <c r="I38" s="630">
        <v>9500</v>
      </c>
      <c r="J38" s="613">
        <v>7.14</v>
      </c>
      <c r="K38" s="630">
        <v>1354224661.02</v>
      </c>
      <c r="L38" s="613">
        <v>9.9600000000000009</v>
      </c>
      <c r="M38"/>
    </row>
    <row r="39" spans="2:13">
      <c r="B39" s="46" t="s">
        <v>430</v>
      </c>
      <c r="C39" s="622">
        <v>6169</v>
      </c>
      <c r="D39" s="589">
        <v>4.6399999999999997</v>
      </c>
      <c r="E39" s="623">
        <v>458040980.33999997</v>
      </c>
      <c r="F39" s="589">
        <v>3.37</v>
      </c>
      <c r="H39" s="499" t="s">
        <v>70</v>
      </c>
      <c r="I39" s="630">
        <v>12809</v>
      </c>
      <c r="J39" s="613">
        <v>9.6300000000000008</v>
      </c>
      <c r="K39" s="630">
        <v>1815438220.51</v>
      </c>
      <c r="L39" s="613">
        <v>13.36</v>
      </c>
      <c r="M39"/>
    </row>
    <row r="40" spans="2:13">
      <c r="B40" s="46" t="s">
        <v>431</v>
      </c>
      <c r="C40" s="622">
        <v>4887</v>
      </c>
      <c r="D40" s="589">
        <v>3.67</v>
      </c>
      <c r="E40" s="623">
        <v>328206199.31</v>
      </c>
      <c r="F40" s="589">
        <v>2.41</v>
      </c>
      <c r="H40" s="499" t="s">
        <v>71</v>
      </c>
      <c r="I40" s="630">
        <v>9199</v>
      </c>
      <c r="J40" s="613">
        <v>6.91</v>
      </c>
      <c r="K40" s="630">
        <v>1031402219.34</v>
      </c>
      <c r="L40" s="613">
        <v>7.59</v>
      </c>
      <c r="M40"/>
    </row>
    <row r="41" spans="2:13">
      <c r="B41" s="46" t="s">
        <v>432</v>
      </c>
      <c r="C41" s="622">
        <v>5652</v>
      </c>
      <c r="D41" s="589">
        <v>4.25</v>
      </c>
      <c r="E41" s="623">
        <v>346307354.86000001</v>
      </c>
      <c r="F41" s="589">
        <v>2.5499999999999998</v>
      </c>
      <c r="H41" s="499" t="s">
        <v>168</v>
      </c>
      <c r="I41" s="630">
        <v>1</v>
      </c>
      <c r="J41" s="613">
        <v>0</v>
      </c>
      <c r="K41" s="630">
        <v>121326.34</v>
      </c>
      <c r="L41" s="613">
        <v>0</v>
      </c>
      <c r="M41"/>
    </row>
    <row r="42" spans="2:13" ht="13.5" thickBot="1">
      <c r="B42" s="46" t="s">
        <v>434</v>
      </c>
      <c r="C42" s="622">
        <v>2818</v>
      </c>
      <c r="D42" s="589">
        <v>2.12</v>
      </c>
      <c r="E42" s="623">
        <v>167492774.97</v>
      </c>
      <c r="F42" s="589">
        <v>1.23</v>
      </c>
      <c r="H42" s="499" t="s">
        <v>152</v>
      </c>
      <c r="I42" s="630">
        <v>1</v>
      </c>
      <c r="J42" s="613">
        <v>0</v>
      </c>
      <c r="K42" s="630">
        <v>227912.49</v>
      </c>
      <c r="L42" s="613">
        <v>0</v>
      </c>
      <c r="M42"/>
    </row>
    <row r="43" spans="2:13" ht="13.5" thickBot="1">
      <c r="B43" s="46" t="s">
        <v>435</v>
      </c>
      <c r="C43" s="622">
        <v>3125</v>
      </c>
      <c r="D43" s="589">
        <v>2.35</v>
      </c>
      <c r="E43" s="623">
        <v>190718965.90000001</v>
      </c>
      <c r="F43" s="589">
        <v>1.4</v>
      </c>
      <c r="H43" s="575" t="s">
        <v>19</v>
      </c>
      <c r="I43" s="631">
        <v>133073</v>
      </c>
      <c r="J43" s="597">
        <v>100</v>
      </c>
      <c r="K43" s="631">
        <v>13592261500.940001</v>
      </c>
      <c r="L43" s="597">
        <v>100</v>
      </c>
    </row>
    <row r="44" spans="2:13" ht="12.75" customHeight="1">
      <c r="B44" s="46" t="s">
        <v>437</v>
      </c>
      <c r="C44" s="622">
        <v>1650</v>
      </c>
      <c r="D44" s="589">
        <v>1.24</v>
      </c>
      <c r="E44" s="623">
        <v>91499928.769999996</v>
      </c>
      <c r="F44" s="589">
        <v>0.67</v>
      </c>
      <c r="H44" t="s">
        <v>607</v>
      </c>
      <c r="I44" s="502"/>
      <c r="J44" s="502"/>
      <c r="K44" s="502"/>
      <c r="L44" s="502"/>
    </row>
    <row r="45" spans="2:13">
      <c r="B45" s="46" t="s">
        <v>438</v>
      </c>
      <c r="C45" s="622">
        <v>1011</v>
      </c>
      <c r="D45" s="589">
        <v>0.76</v>
      </c>
      <c r="E45" s="623">
        <v>52098882.979999997</v>
      </c>
      <c r="F45" s="589">
        <v>0.38</v>
      </c>
      <c r="H45" s="503"/>
      <c r="I45" s="503"/>
      <c r="J45" s="503"/>
      <c r="K45" s="503"/>
      <c r="L45" s="503"/>
    </row>
    <row r="46" spans="2:13">
      <c r="B46" s="46" t="s">
        <v>439</v>
      </c>
      <c r="C46" s="622">
        <v>898</v>
      </c>
      <c r="D46" s="589">
        <v>0.67</v>
      </c>
      <c r="E46" s="623">
        <v>43451302.920000002</v>
      </c>
      <c r="F46" s="589">
        <v>0.32</v>
      </c>
    </row>
    <row r="47" spans="2:13">
      <c r="B47" s="46" t="s">
        <v>440</v>
      </c>
      <c r="C47" s="622">
        <v>858</v>
      </c>
      <c r="D47" s="589">
        <v>0.64</v>
      </c>
      <c r="E47" s="623">
        <v>36981748.109999999</v>
      </c>
      <c r="F47" s="589">
        <v>0.27</v>
      </c>
    </row>
    <row r="48" spans="2:13">
      <c r="B48" s="46" t="s">
        <v>441</v>
      </c>
      <c r="C48" s="622">
        <v>681</v>
      </c>
      <c r="D48" s="589">
        <v>0.51</v>
      </c>
      <c r="E48" s="623">
        <v>31121402.449999999</v>
      </c>
      <c r="F48" s="589">
        <v>0.23</v>
      </c>
    </row>
    <row r="49" spans="2:6">
      <c r="B49" s="46" t="s">
        <v>442</v>
      </c>
      <c r="C49" s="622">
        <v>804</v>
      </c>
      <c r="D49" s="589">
        <v>0.6</v>
      </c>
      <c r="E49" s="623">
        <v>33582323.759999998</v>
      </c>
      <c r="F49" s="589">
        <v>0.25</v>
      </c>
    </row>
    <row r="50" spans="2:6">
      <c r="B50" s="46" t="s">
        <v>443</v>
      </c>
      <c r="C50" s="622">
        <v>575</v>
      </c>
      <c r="D50" s="589">
        <v>0.43</v>
      </c>
      <c r="E50" s="623">
        <v>23841098.129999999</v>
      </c>
      <c r="F50" s="589">
        <v>0.18</v>
      </c>
    </row>
    <row r="51" spans="2:6" ht="13.5" thickBot="1">
      <c r="B51" s="46" t="s">
        <v>444</v>
      </c>
      <c r="C51" s="622">
        <v>2342</v>
      </c>
      <c r="D51" s="589">
        <v>1.76</v>
      </c>
      <c r="E51" s="623">
        <v>84339356.170000002</v>
      </c>
      <c r="F51" s="589">
        <v>0.62</v>
      </c>
    </row>
    <row r="52" spans="2:6" ht="13.5" thickBot="1">
      <c r="B52" s="627" t="s">
        <v>19</v>
      </c>
      <c r="C52" s="624">
        <v>133073</v>
      </c>
      <c r="D52" s="625">
        <v>100</v>
      </c>
      <c r="E52" s="626">
        <v>13592261500.940001</v>
      </c>
      <c r="F52" s="625">
        <v>100</v>
      </c>
    </row>
    <row r="53" spans="2:6" ht="12.75" customHeight="1">
      <c r="B53" s="708" t="s">
        <v>604</v>
      </c>
      <c r="C53" s="708"/>
      <c r="D53" s="708"/>
      <c r="E53" s="708"/>
      <c r="F53" s="708"/>
    </row>
    <row r="54" spans="2:6">
      <c r="B54" s="709"/>
      <c r="C54" s="709"/>
      <c r="D54" s="709"/>
      <c r="E54" s="709"/>
      <c r="F54" s="709"/>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1" fitToHeight="0" orientation="landscape" r:id="rId1"/>
  <headerFooter>
    <oddHeader>&amp;CHolmes Master Trust Investor Report - January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dimension ref="A2:S59"/>
  <sheetViews>
    <sheetView topLeftCell="C1" zoomScaleNormal="100" zoomScalePageLayoutView="40" workbookViewId="0">
      <selection activeCell="B19" sqref="B21:Q21"/>
    </sheetView>
  </sheetViews>
  <sheetFormatPr defaultRowHeight="12"/>
  <cols>
    <col min="1" max="1" width="9.140625" style="460"/>
    <col min="2" max="2" width="32.85546875" customWidth="1"/>
    <col min="3" max="3" width="16.42578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140625" style="261" bestFit="1" customWidth="1"/>
    <col min="11" max="11" width="15.140625" style="249" bestFit="1" customWidth="1"/>
    <col min="12" max="12" width="11"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4.5703125" style="183" customWidth="1"/>
  </cols>
  <sheetData>
    <row r="2" spans="1:19" ht="12.75" thickBot="1">
      <c r="B2" s="138" t="s">
        <v>101</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575</v>
      </c>
      <c r="C4" s="712" t="s">
        <v>608</v>
      </c>
      <c r="D4" s="712"/>
      <c r="E4" s="713"/>
      <c r="F4" s="240"/>
      <c r="G4" s="48"/>
      <c r="H4" s="242"/>
      <c r="I4" s="259"/>
      <c r="J4" s="259"/>
      <c r="K4" s="157"/>
      <c r="L4" s="82"/>
      <c r="M4" s="240"/>
      <c r="N4" s="240"/>
      <c r="O4" s="240"/>
      <c r="P4" s="240"/>
      <c r="Q4" s="157"/>
      <c r="R4" s="268"/>
      <c r="S4" s="240"/>
    </row>
    <row r="5" spans="1:19">
      <c r="B5" s="352" t="s">
        <v>102</v>
      </c>
      <c r="C5" s="238">
        <v>39169</v>
      </c>
      <c r="D5" s="238"/>
      <c r="E5" s="240"/>
      <c r="F5" s="253"/>
      <c r="G5" s="240"/>
      <c r="H5" s="242"/>
      <c r="I5" s="711" t="s">
        <v>264</v>
      </c>
      <c r="J5" s="711"/>
      <c r="K5" s="157"/>
      <c r="L5" s="82"/>
      <c r="M5" s="240"/>
      <c r="N5" s="240"/>
      <c r="O5" s="240"/>
      <c r="P5" s="240"/>
      <c r="Q5" s="157"/>
      <c r="R5" s="268"/>
      <c r="S5" s="240"/>
    </row>
    <row r="6" spans="1:19" ht="12.75" thickBot="1">
      <c r="B6" s="353"/>
      <c r="C6" s="354"/>
      <c r="D6" s="354"/>
      <c r="E6" s="353"/>
      <c r="F6" s="254"/>
      <c r="G6" s="353"/>
      <c r="H6" s="355"/>
      <c r="I6" s="356"/>
      <c r="J6" s="356"/>
      <c r="K6" s="357"/>
      <c r="L6" s="358"/>
      <c r="M6" s="353"/>
      <c r="N6" s="353"/>
      <c r="O6" s="353"/>
      <c r="P6" s="353"/>
      <c r="Q6" s="357"/>
      <c r="R6" s="359"/>
      <c r="S6" s="353"/>
    </row>
    <row r="7" spans="1:19" s="183" customFormat="1" ht="54" customHeight="1" thickBot="1">
      <c r="A7" s="461"/>
      <c r="B7" s="360" t="s">
        <v>265</v>
      </c>
      <c r="C7" s="360" t="s">
        <v>103</v>
      </c>
      <c r="D7" s="294" t="s">
        <v>415</v>
      </c>
      <c r="E7" s="294" t="s">
        <v>416</v>
      </c>
      <c r="F7" s="360" t="s">
        <v>104</v>
      </c>
      <c r="G7" s="360" t="s">
        <v>105</v>
      </c>
      <c r="H7" s="361" t="s">
        <v>106</v>
      </c>
      <c r="I7" s="361" t="s">
        <v>107</v>
      </c>
      <c r="J7" s="361" t="s">
        <v>108</v>
      </c>
      <c r="K7" s="360" t="s">
        <v>109</v>
      </c>
      <c r="L7" s="362" t="s">
        <v>110</v>
      </c>
      <c r="M7" s="360" t="s">
        <v>111</v>
      </c>
      <c r="N7" s="360" t="s">
        <v>112</v>
      </c>
      <c r="O7" s="360" t="s">
        <v>113</v>
      </c>
      <c r="P7" s="360" t="s">
        <v>114</v>
      </c>
      <c r="Q7" s="360" t="s">
        <v>115</v>
      </c>
      <c r="R7" s="363" t="s">
        <v>116</v>
      </c>
      <c r="S7" s="360" t="s">
        <v>150</v>
      </c>
    </row>
    <row r="8" spans="1:19">
      <c r="B8" s="230"/>
      <c r="C8" s="47"/>
      <c r="D8" s="47"/>
      <c r="E8" s="44"/>
      <c r="F8" s="44"/>
      <c r="G8" s="44"/>
      <c r="H8" s="243"/>
      <c r="I8" s="243"/>
      <c r="J8" s="243"/>
      <c r="K8" s="148"/>
      <c r="L8" s="265"/>
      <c r="M8" s="152"/>
      <c r="N8" s="152" t="s">
        <v>349</v>
      </c>
      <c r="O8" s="152"/>
      <c r="P8" s="153"/>
      <c r="Q8" s="251"/>
      <c r="R8" s="155"/>
      <c r="S8" s="228"/>
    </row>
    <row r="9" spans="1:19">
      <c r="B9" s="364" t="s">
        <v>277</v>
      </c>
      <c r="C9" s="46" t="s">
        <v>334</v>
      </c>
      <c r="D9" s="45" t="s">
        <v>341</v>
      </c>
      <c r="E9" s="45" t="s">
        <v>341</v>
      </c>
      <c r="F9" s="45" t="s">
        <v>342</v>
      </c>
      <c r="G9" s="336">
        <v>0.51413881748071977</v>
      </c>
      <c r="H9" s="244">
        <v>1500000000</v>
      </c>
      <c r="I9" s="244">
        <v>1500000000</v>
      </c>
      <c r="J9" s="244">
        <v>0</v>
      </c>
      <c r="K9" s="169" t="s">
        <v>345</v>
      </c>
      <c r="L9" s="73">
        <v>-2.0000000000000001E-4</v>
      </c>
      <c r="M9" s="183" t="s">
        <v>349</v>
      </c>
      <c r="N9" s="200" t="s">
        <v>349</v>
      </c>
      <c r="O9" s="183" t="s">
        <v>349</v>
      </c>
      <c r="P9" s="200" t="s">
        <v>349</v>
      </c>
      <c r="Q9" s="252">
        <v>39508</v>
      </c>
      <c r="R9" s="80">
        <v>39508</v>
      </c>
      <c r="S9" s="229" t="s">
        <v>403</v>
      </c>
    </row>
    <row r="10" spans="1:19">
      <c r="B10" s="364" t="s">
        <v>279</v>
      </c>
      <c r="C10" s="46" t="s">
        <v>335</v>
      </c>
      <c r="D10" s="45" t="s">
        <v>341</v>
      </c>
      <c r="E10" s="45" t="s">
        <v>341</v>
      </c>
      <c r="F10" s="45" t="s">
        <v>343</v>
      </c>
      <c r="G10" s="336" t="s">
        <v>349</v>
      </c>
      <c r="H10" s="244">
        <v>600000000</v>
      </c>
      <c r="I10" s="244">
        <v>600000000</v>
      </c>
      <c r="J10" s="244">
        <v>0</v>
      </c>
      <c r="K10" s="169" t="s">
        <v>346</v>
      </c>
      <c r="L10" s="73">
        <v>2.9999999999999997E-4</v>
      </c>
      <c r="M10" s="183" t="s">
        <v>349</v>
      </c>
      <c r="N10" s="200" t="s">
        <v>349</v>
      </c>
      <c r="O10" s="183" t="s">
        <v>349</v>
      </c>
      <c r="P10" s="200" t="s">
        <v>349</v>
      </c>
      <c r="Q10" s="252">
        <v>40544</v>
      </c>
      <c r="R10" s="80">
        <v>44013</v>
      </c>
      <c r="S10" s="229" t="s">
        <v>403</v>
      </c>
    </row>
    <row r="11" spans="1:19">
      <c r="B11" s="364" t="s">
        <v>280</v>
      </c>
      <c r="C11" s="46" t="s">
        <v>350</v>
      </c>
      <c r="D11" s="45" t="s">
        <v>355</v>
      </c>
      <c r="E11" s="45" t="s">
        <v>355</v>
      </c>
      <c r="F11" s="45" t="s">
        <v>342</v>
      </c>
      <c r="G11" s="336">
        <v>0.51414410430955593</v>
      </c>
      <c r="H11" s="244">
        <v>57200000</v>
      </c>
      <c r="I11" s="244">
        <v>57200000</v>
      </c>
      <c r="J11" s="244">
        <v>0</v>
      </c>
      <c r="K11" s="169" t="s">
        <v>347</v>
      </c>
      <c r="L11" s="73">
        <v>8.9999999999999998E-4</v>
      </c>
      <c r="M11" s="183" t="s">
        <v>349</v>
      </c>
      <c r="N11" s="200" t="s">
        <v>349</v>
      </c>
      <c r="O11" s="183" t="s">
        <v>349</v>
      </c>
      <c r="P11" s="200" t="s">
        <v>349</v>
      </c>
      <c r="Q11" s="252">
        <v>40544</v>
      </c>
      <c r="R11" s="80">
        <v>51318</v>
      </c>
      <c r="S11" s="229" t="s">
        <v>398</v>
      </c>
    </row>
    <row r="12" spans="1:19">
      <c r="B12" s="364" t="s">
        <v>281</v>
      </c>
      <c r="C12" s="46" t="s">
        <v>351</v>
      </c>
      <c r="D12" s="45" t="s">
        <v>355</v>
      </c>
      <c r="E12" s="45" t="s">
        <v>355</v>
      </c>
      <c r="F12" s="45" t="s">
        <v>344</v>
      </c>
      <c r="G12" s="336">
        <v>0.68397113641804308</v>
      </c>
      <c r="H12" s="244">
        <v>21400000</v>
      </c>
      <c r="I12" s="244">
        <v>21400000</v>
      </c>
      <c r="J12" s="244">
        <v>0</v>
      </c>
      <c r="K12" s="169" t="s">
        <v>348</v>
      </c>
      <c r="L12" s="73">
        <v>8.9999999999999998E-4</v>
      </c>
      <c r="M12" s="183" t="s">
        <v>349</v>
      </c>
      <c r="N12" s="200" t="s">
        <v>349</v>
      </c>
      <c r="O12" s="183" t="s">
        <v>349</v>
      </c>
      <c r="P12" s="200" t="s">
        <v>349</v>
      </c>
      <c r="Q12" s="252">
        <v>40544</v>
      </c>
      <c r="R12" s="80">
        <v>51318</v>
      </c>
      <c r="S12" s="229" t="s">
        <v>398</v>
      </c>
    </row>
    <row r="13" spans="1:19">
      <c r="B13" s="364" t="s">
        <v>282</v>
      </c>
      <c r="C13" s="46" t="s">
        <v>361</v>
      </c>
      <c r="D13" s="45" t="s">
        <v>369</v>
      </c>
      <c r="E13" s="45" t="s">
        <v>369</v>
      </c>
      <c r="F13" s="45" t="s">
        <v>342</v>
      </c>
      <c r="G13" s="336">
        <v>0.51412560088429604</v>
      </c>
      <c r="H13" s="244">
        <v>30300000</v>
      </c>
      <c r="I13" s="244">
        <v>30300000</v>
      </c>
      <c r="J13" s="244">
        <v>0</v>
      </c>
      <c r="K13" s="169" t="s">
        <v>347</v>
      </c>
      <c r="L13" s="73">
        <v>2.8E-3</v>
      </c>
      <c r="M13" s="183" t="s">
        <v>349</v>
      </c>
      <c r="N13" s="200" t="s">
        <v>349</v>
      </c>
      <c r="O13" s="183" t="s">
        <v>349</v>
      </c>
      <c r="P13" s="200" t="s">
        <v>349</v>
      </c>
      <c r="Q13" s="252">
        <v>40544</v>
      </c>
      <c r="R13" s="80">
        <v>44013</v>
      </c>
      <c r="S13" s="229" t="s">
        <v>398</v>
      </c>
    </row>
    <row r="14" spans="1:19">
      <c r="B14" s="364" t="s">
        <v>283</v>
      </c>
      <c r="C14" s="46" t="s">
        <v>362</v>
      </c>
      <c r="D14" s="45" t="s">
        <v>369</v>
      </c>
      <c r="E14" s="45" t="s">
        <v>369</v>
      </c>
      <c r="F14" s="45" t="s">
        <v>344</v>
      </c>
      <c r="G14" s="336">
        <v>0.68396645828488578</v>
      </c>
      <c r="H14" s="244">
        <v>22700000</v>
      </c>
      <c r="I14" s="244">
        <v>22700000</v>
      </c>
      <c r="J14" s="244">
        <v>0</v>
      </c>
      <c r="K14" s="169" t="s">
        <v>348</v>
      </c>
      <c r="L14" s="73">
        <v>2.8E-3</v>
      </c>
      <c r="M14" s="183" t="s">
        <v>349</v>
      </c>
      <c r="N14" s="200" t="s">
        <v>349</v>
      </c>
      <c r="O14" s="183" t="s">
        <v>349</v>
      </c>
      <c r="P14" s="200" t="s">
        <v>349</v>
      </c>
      <c r="Q14" s="252">
        <v>40544</v>
      </c>
      <c r="R14" s="80">
        <v>44013</v>
      </c>
      <c r="S14" s="229" t="s">
        <v>398</v>
      </c>
    </row>
    <row r="15" spans="1:19">
      <c r="B15" s="364" t="s">
        <v>284</v>
      </c>
      <c r="C15" s="46" t="s">
        <v>363</v>
      </c>
      <c r="D15" s="45" t="s">
        <v>369</v>
      </c>
      <c r="E15" s="45" t="s">
        <v>369</v>
      </c>
      <c r="F15" s="45" t="s">
        <v>343</v>
      </c>
      <c r="G15" s="336" t="s">
        <v>349</v>
      </c>
      <c r="H15" s="244">
        <v>15550000</v>
      </c>
      <c r="I15" s="244">
        <v>15500000</v>
      </c>
      <c r="J15" s="244">
        <v>0</v>
      </c>
      <c r="K15" s="169" t="s">
        <v>346</v>
      </c>
      <c r="L15" s="73">
        <v>2.8E-3</v>
      </c>
      <c r="M15" s="183" t="s">
        <v>349</v>
      </c>
      <c r="N15" s="200" t="s">
        <v>349</v>
      </c>
      <c r="O15" s="183" t="s">
        <v>349</v>
      </c>
      <c r="P15" s="200" t="s">
        <v>349</v>
      </c>
      <c r="Q15" s="252">
        <v>40544</v>
      </c>
      <c r="R15" s="80">
        <v>44013</v>
      </c>
      <c r="S15" s="229" t="s">
        <v>398</v>
      </c>
    </row>
    <row r="16" spans="1:19">
      <c r="B16" s="364" t="s">
        <v>285</v>
      </c>
      <c r="C16" s="46" t="s">
        <v>336</v>
      </c>
      <c r="D16" s="45" t="s">
        <v>341</v>
      </c>
      <c r="E16" s="45" t="s">
        <v>341</v>
      </c>
      <c r="F16" s="45" t="s">
        <v>342</v>
      </c>
      <c r="G16" s="336">
        <v>0.51493305870236872</v>
      </c>
      <c r="H16" s="244">
        <v>1500000000</v>
      </c>
      <c r="I16" s="244">
        <v>1500000000</v>
      </c>
      <c r="J16" s="244">
        <v>0</v>
      </c>
      <c r="K16" s="169" t="s">
        <v>347</v>
      </c>
      <c r="L16" s="73">
        <v>5.0000000000000001E-4</v>
      </c>
      <c r="M16" s="183" t="s">
        <v>349</v>
      </c>
      <c r="N16" s="200" t="s">
        <v>349</v>
      </c>
      <c r="O16" s="183" t="s">
        <v>349</v>
      </c>
      <c r="P16" s="200" t="s">
        <v>349</v>
      </c>
      <c r="Q16" s="252">
        <v>40544</v>
      </c>
      <c r="R16" s="80">
        <v>44378</v>
      </c>
      <c r="S16" s="229" t="s">
        <v>399</v>
      </c>
    </row>
    <row r="17" spans="2:19">
      <c r="B17" s="364" t="s">
        <v>286</v>
      </c>
      <c r="C17" s="365" t="s">
        <v>352</v>
      </c>
      <c r="D17" s="366" t="s">
        <v>355</v>
      </c>
      <c r="E17" s="366" t="s">
        <v>355</v>
      </c>
      <c r="F17" s="45" t="s">
        <v>344</v>
      </c>
      <c r="G17" s="336">
        <v>0.6839945280437757</v>
      </c>
      <c r="H17" s="256">
        <v>26300000</v>
      </c>
      <c r="I17" s="260">
        <v>26300000</v>
      </c>
      <c r="J17" s="260">
        <v>0</v>
      </c>
      <c r="K17" s="169" t="s">
        <v>348</v>
      </c>
      <c r="L17" s="255">
        <v>1.4E-3</v>
      </c>
      <c r="M17" s="183" t="s">
        <v>349</v>
      </c>
      <c r="N17" s="200" t="s">
        <v>349</v>
      </c>
      <c r="O17" s="183" t="s">
        <v>349</v>
      </c>
      <c r="P17" s="200" t="s">
        <v>349</v>
      </c>
      <c r="Q17" s="252">
        <v>40544</v>
      </c>
      <c r="R17" s="80">
        <v>51318</v>
      </c>
      <c r="S17" s="45" t="s">
        <v>398</v>
      </c>
    </row>
    <row r="18" spans="2:19">
      <c r="B18" s="364" t="s">
        <v>290</v>
      </c>
      <c r="C18" s="367" t="s">
        <v>356</v>
      </c>
      <c r="D18" s="368" t="s">
        <v>360</v>
      </c>
      <c r="E18" s="368" t="s">
        <v>360</v>
      </c>
      <c r="F18" s="368" t="s">
        <v>344</v>
      </c>
      <c r="G18" s="369">
        <v>0.68396178021572152</v>
      </c>
      <c r="H18" s="370">
        <v>10600000</v>
      </c>
      <c r="I18" s="371">
        <v>10600000</v>
      </c>
      <c r="J18" s="371">
        <v>0</v>
      </c>
      <c r="K18" s="372" t="s">
        <v>348</v>
      </c>
      <c r="L18" s="373">
        <v>2.2000000000000001E-3</v>
      </c>
      <c r="M18" s="183" t="s">
        <v>349</v>
      </c>
      <c r="N18" s="368" t="s">
        <v>349</v>
      </c>
      <c r="O18" s="183" t="s">
        <v>349</v>
      </c>
      <c r="P18" s="368" t="s">
        <v>349</v>
      </c>
      <c r="Q18" s="252">
        <v>40544</v>
      </c>
      <c r="R18" s="80">
        <v>51318</v>
      </c>
      <c r="S18" s="368" t="s">
        <v>398</v>
      </c>
    </row>
    <row r="19" spans="2:19">
      <c r="B19" s="364" t="s">
        <v>291</v>
      </c>
      <c r="C19" s="367" t="s">
        <v>357</v>
      </c>
      <c r="D19" s="368" t="s">
        <v>360</v>
      </c>
      <c r="E19" s="368" t="s">
        <v>360</v>
      </c>
      <c r="F19" s="368" t="s">
        <v>343</v>
      </c>
      <c r="G19" s="369" t="s">
        <v>349</v>
      </c>
      <c r="H19" s="370">
        <v>10800000</v>
      </c>
      <c r="I19" s="371">
        <v>10800000</v>
      </c>
      <c r="J19" s="371">
        <v>0</v>
      </c>
      <c r="K19" s="372" t="s">
        <v>346</v>
      </c>
      <c r="L19" s="373">
        <v>2.2000000000000001E-3</v>
      </c>
      <c r="M19" s="183" t="s">
        <v>349</v>
      </c>
      <c r="N19" s="368" t="s">
        <v>349</v>
      </c>
      <c r="O19" s="183" t="s">
        <v>349</v>
      </c>
      <c r="P19" s="368" t="s">
        <v>349</v>
      </c>
      <c r="Q19" s="252">
        <v>40544</v>
      </c>
      <c r="R19" s="80">
        <v>51318</v>
      </c>
      <c r="S19" s="368" t="s">
        <v>398</v>
      </c>
    </row>
    <row r="20" spans="2:19">
      <c r="B20" s="364" t="s">
        <v>287</v>
      </c>
      <c r="C20" s="367" t="s">
        <v>364</v>
      </c>
      <c r="D20" s="368" t="s">
        <v>369</v>
      </c>
      <c r="E20" s="45" t="s">
        <v>369</v>
      </c>
      <c r="F20" s="368" t="s">
        <v>342</v>
      </c>
      <c r="G20" s="369">
        <v>0.51428688979860526</v>
      </c>
      <c r="H20" s="370">
        <v>9800000</v>
      </c>
      <c r="I20" s="371">
        <v>9800000</v>
      </c>
      <c r="J20" s="371">
        <v>0</v>
      </c>
      <c r="K20" s="372" t="s">
        <v>347</v>
      </c>
      <c r="L20" s="373">
        <v>4.1999999999999997E-3</v>
      </c>
      <c r="M20" s="183" t="s">
        <v>349</v>
      </c>
      <c r="N20" s="368" t="s">
        <v>349</v>
      </c>
      <c r="O20" s="183" t="s">
        <v>349</v>
      </c>
      <c r="P20" s="368" t="s">
        <v>349</v>
      </c>
      <c r="Q20" s="252">
        <v>40544</v>
      </c>
      <c r="R20" s="80">
        <v>44013</v>
      </c>
      <c r="S20" s="368" t="s">
        <v>398</v>
      </c>
    </row>
    <row r="21" spans="2:19">
      <c r="B21" s="364" t="s">
        <v>288</v>
      </c>
      <c r="C21" s="367" t="s">
        <v>365</v>
      </c>
      <c r="D21" s="368" t="s">
        <v>369</v>
      </c>
      <c r="E21" s="45" t="s">
        <v>369</v>
      </c>
      <c r="F21" s="368" t="s">
        <v>344</v>
      </c>
      <c r="G21" s="369">
        <v>0.68397113641804308</v>
      </c>
      <c r="H21" s="370">
        <v>21900000</v>
      </c>
      <c r="I21" s="371">
        <v>21900000</v>
      </c>
      <c r="J21" s="371">
        <v>0</v>
      </c>
      <c r="K21" s="372" t="s">
        <v>348</v>
      </c>
      <c r="L21" s="373">
        <v>4.1999999999999997E-3</v>
      </c>
      <c r="M21" s="183" t="s">
        <v>349</v>
      </c>
      <c r="N21" s="368" t="s">
        <v>349</v>
      </c>
      <c r="O21" s="183" t="s">
        <v>349</v>
      </c>
      <c r="P21" s="368" t="s">
        <v>349</v>
      </c>
      <c r="Q21" s="252">
        <v>40544</v>
      </c>
      <c r="R21" s="80">
        <v>44013</v>
      </c>
      <c r="S21" s="368" t="s">
        <v>398</v>
      </c>
    </row>
    <row r="22" spans="2:19">
      <c r="B22" s="364" t="s">
        <v>289</v>
      </c>
      <c r="C22" s="367" t="s">
        <v>366</v>
      </c>
      <c r="D22" s="368" t="s">
        <v>369</v>
      </c>
      <c r="E22" s="45" t="s">
        <v>369</v>
      </c>
      <c r="F22" s="368" t="s">
        <v>343</v>
      </c>
      <c r="G22" s="369" t="s">
        <v>349</v>
      </c>
      <c r="H22" s="370">
        <v>5000000</v>
      </c>
      <c r="I22" s="371">
        <v>5000000</v>
      </c>
      <c r="J22" s="371">
        <v>0</v>
      </c>
      <c r="K22" s="372" t="s">
        <v>346</v>
      </c>
      <c r="L22" s="373">
        <v>4.1999999999999997E-3</v>
      </c>
      <c r="M22" s="183" t="s">
        <v>349</v>
      </c>
      <c r="N22" s="368" t="s">
        <v>349</v>
      </c>
      <c r="O22" s="183" t="s">
        <v>349</v>
      </c>
      <c r="P22" s="368" t="s">
        <v>349</v>
      </c>
      <c r="Q22" s="252">
        <v>40544</v>
      </c>
      <c r="R22" s="80">
        <v>44013</v>
      </c>
      <c r="S22" s="368" t="s">
        <v>398</v>
      </c>
    </row>
    <row r="23" spans="2:19">
      <c r="B23" s="364" t="s">
        <v>292</v>
      </c>
      <c r="C23" s="367" t="s">
        <v>337</v>
      </c>
      <c r="D23" s="368" t="s">
        <v>341</v>
      </c>
      <c r="E23" s="368" t="s">
        <v>341</v>
      </c>
      <c r="F23" s="368" t="s">
        <v>342</v>
      </c>
      <c r="G23" s="369">
        <v>0.51445621977569711</v>
      </c>
      <c r="H23" s="370">
        <v>1600000000</v>
      </c>
      <c r="I23" s="371">
        <v>1600000000</v>
      </c>
      <c r="J23" s="371">
        <v>0</v>
      </c>
      <c r="K23" s="372" t="s">
        <v>347</v>
      </c>
      <c r="L23" s="373">
        <v>8.0000000000000004E-4</v>
      </c>
      <c r="M23" s="183" t="s">
        <v>349</v>
      </c>
      <c r="N23" s="368" t="s">
        <v>349</v>
      </c>
      <c r="O23" s="183" t="s">
        <v>349</v>
      </c>
      <c r="P23" s="368" t="s">
        <v>349</v>
      </c>
      <c r="Q23" s="374">
        <v>40634</v>
      </c>
      <c r="R23" s="80">
        <v>51318</v>
      </c>
      <c r="S23" s="368" t="s">
        <v>398</v>
      </c>
    </row>
    <row r="24" spans="2:19">
      <c r="B24" s="364" t="s">
        <v>293</v>
      </c>
      <c r="C24" s="367" t="s">
        <v>338</v>
      </c>
      <c r="D24" s="368" t="s">
        <v>341</v>
      </c>
      <c r="E24" s="368" t="s">
        <v>341</v>
      </c>
      <c r="F24" s="368" t="s">
        <v>344</v>
      </c>
      <c r="G24" s="369">
        <v>0.68399920656092039</v>
      </c>
      <c r="H24" s="370">
        <v>1500000000</v>
      </c>
      <c r="I24" s="371">
        <v>1500000000</v>
      </c>
      <c r="J24" s="371">
        <v>0</v>
      </c>
      <c r="K24" s="372" t="s">
        <v>348</v>
      </c>
      <c r="L24" s="373">
        <v>1E-3</v>
      </c>
      <c r="M24" s="183" t="s">
        <v>349</v>
      </c>
      <c r="N24" s="368" t="s">
        <v>349</v>
      </c>
      <c r="O24" s="183" t="s">
        <v>349</v>
      </c>
      <c r="P24" s="368" t="s">
        <v>349</v>
      </c>
      <c r="Q24" s="374">
        <v>40634</v>
      </c>
      <c r="R24" s="80">
        <v>51318</v>
      </c>
      <c r="S24" s="368" t="s">
        <v>398</v>
      </c>
    </row>
    <row r="25" spans="2:19">
      <c r="B25" s="364" t="s">
        <v>294</v>
      </c>
      <c r="C25" s="367" t="s">
        <v>339</v>
      </c>
      <c r="D25" s="368" t="s">
        <v>341</v>
      </c>
      <c r="E25" s="368" t="s">
        <v>341</v>
      </c>
      <c r="F25" s="368" t="s">
        <v>343</v>
      </c>
      <c r="G25" s="369" t="s">
        <v>349</v>
      </c>
      <c r="H25" s="370">
        <v>800000000</v>
      </c>
      <c r="I25" s="371">
        <v>800000000</v>
      </c>
      <c r="J25" s="371">
        <v>0</v>
      </c>
      <c r="K25" s="372" t="s">
        <v>346</v>
      </c>
      <c r="L25" s="373">
        <v>1E-3</v>
      </c>
      <c r="M25" s="183" t="s">
        <v>349</v>
      </c>
      <c r="N25" s="368" t="s">
        <v>349</v>
      </c>
      <c r="O25" s="183" t="s">
        <v>349</v>
      </c>
      <c r="P25" s="368" t="s">
        <v>349</v>
      </c>
      <c r="Q25" s="374">
        <v>40634</v>
      </c>
      <c r="R25" s="80">
        <v>51318</v>
      </c>
      <c r="S25" s="368" t="s">
        <v>398</v>
      </c>
    </row>
    <row r="26" spans="2:19">
      <c r="B26" s="364" t="s">
        <v>295</v>
      </c>
      <c r="C26" s="367" t="s">
        <v>353</v>
      </c>
      <c r="D26" s="368" t="s">
        <v>355</v>
      </c>
      <c r="E26" s="368" t="s">
        <v>355</v>
      </c>
      <c r="F26" s="368" t="s">
        <v>344</v>
      </c>
      <c r="G26" s="369">
        <v>0.68398517120148827</v>
      </c>
      <c r="H26" s="370">
        <v>46700000</v>
      </c>
      <c r="I26" s="371">
        <v>46700000</v>
      </c>
      <c r="J26" s="371">
        <v>0</v>
      </c>
      <c r="K26" s="372" t="s">
        <v>348</v>
      </c>
      <c r="L26" s="373">
        <v>1.4E-3</v>
      </c>
      <c r="M26" s="183" t="s">
        <v>349</v>
      </c>
      <c r="N26" s="368" t="s">
        <v>349</v>
      </c>
      <c r="O26" s="183" t="s">
        <v>349</v>
      </c>
      <c r="P26" s="368" t="s">
        <v>349</v>
      </c>
      <c r="Q26" s="252">
        <v>40544</v>
      </c>
      <c r="R26" s="80">
        <v>51318</v>
      </c>
      <c r="S26" s="368" t="s">
        <v>398</v>
      </c>
    </row>
    <row r="27" spans="2:19">
      <c r="B27" s="364" t="s">
        <v>296</v>
      </c>
      <c r="C27" s="367" t="s">
        <v>354</v>
      </c>
      <c r="D27" s="368" t="s">
        <v>355</v>
      </c>
      <c r="E27" s="368" t="s">
        <v>355</v>
      </c>
      <c r="F27" s="368" t="s">
        <v>343</v>
      </c>
      <c r="G27" s="369" t="s">
        <v>349</v>
      </c>
      <c r="H27" s="370">
        <v>48000000</v>
      </c>
      <c r="I27" s="371">
        <v>48000000</v>
      </c>
      <c r="J27" s="371">
        <v>0</v>
      </c>
      <c r="K27" s="372" t="s">
        <v>346</v>
      </c>
      <c r="L27" s="373">
        <v>1.4E-3</v>
      </c>
      <c r="M27" s="183" t="s">
        <v>349</v>
      </c>
      <c r="N27" s="368" t="s">
        <v>349</v>
      </c>
      <c r="O27" s="183" t="s">
        <v>349</v>
      </c>
      <c r="P27" s="368" t="s">
        <v>349</v>
      </c>
      <c r="Q27" s="252">
        <v>40544</v>
      </c>
      <c r="R27" s="80">
        <v>51318</v>
      </c>
      <c r="S27" s="368" t="s">
        <v>398</v>
      </c>
    </row>
    <row r="28" spans="2:19">
      <c r="B28" s="364" t="s">
        <v>297</v>
      </c>
      <c r="C28" s="367" t="s">
        <v>358</v>
      </c>
      <c r="D28" s="368" t="s">
        <v>360</v>
      </c>
      <c r="E28" s="368" t="s">
        <v>360</v>
      </c>
      <c r="F28" s="368" t="s">
        <v>344</v>
      </c>
      <c r="G28" s="369">
        <v>0.68399920656092039</v>
      </c>
      <c r="H28" s="370">
        <v>28000000</v>
      </c>
      <c r="I28" s="371">
        <v>28000000</v>
      </c>
      <c r="J28" s="371">
        <v>0</v>
      </c>
      <c r="K28" s="372" t="s">
        <v>348</v>
      </c>
      <c r="L28" s="373">
        <v>2.2000000000000001E-3</v>
      </c>
      <c r="M28" s="183" t="s">
        <v>349</v>
      </c>
      <c r="N28" s="368" t="s">
        <v>349</v>
      </c>
      <c r="O28" s="183" t="s">
        <v>349</v>
      </c>
      <c r="P28" s="368" t="s">
        <v>349</v>
      </c>
      <c r="Q28" s="252">
        <v>40544</v>
      </c>
      <c r="R28" s="80">
        <v>51318</v>
      </c>
      <c r="S28" s="368" t="s">
        <v>398</v>
      </c>
    </row>
    <row r="29" spans="2:19">
      <c r="B29" s="364" t="s">
        <v>298</v>
      </c>
      <c r="C29" s="365" t="s">
        <v>359</v>
      </c>
      <c r="D29" s="366" t="s">
        <v>360</v>
      </c>
      <c r="E29" s="366" t="s">
        <v>360</v>
      </c>
      <c r="F29" s="366" t="s">
        <v>343</v>
      </c>
      <c r="G29" s="375" t="s">
        <v>349</v>
      </c>
      <c r="H29" s="376">
        <v>28800000</v>
      </c>
      <c r="I29" s="377">
        <v>28800000</v>
      </c>
      <c r="J29" s="377">
        <v>0</v>
      </c>
      <c r="K29" s="378" t="s">
        <v>346</v>
      </c>
      <c r="L29" s="379">
        <v>2.2000000000000001E-3</v>
      </c>
      <c r="M29" s="183" t="s">
        <v>349</v>
      </c>
      <c r="N29" s="366" t="s">
        <v>349</v>
      </c>
      <c r="O29" s="183" t="s">
        <v>349</v>
      </c>
      <c r="P29" s="366" t="s">
        <v>349</v>
      </c>
      <c r="Q29" s="252">
        <v>40544</v>
      </c>
      <c r="R29" s="80">
        <v>51318</v>
      </c>
      <c r="S29" s="366" t="s">
        <v>398</v>
      </c>
    </row>
    <row r="30" spans="2:19">
      <c r="B30" s="364" t="s">
        <v>299</v>
      </c>
      <c r="C30" s="365" t="s">
        <v>367</v>
      </c>
      <c r="D30" s="366" t="s">
        <v>369</v>
      </c>
      <c r="E30" s="45" t="s">
        <v>369</v>
      </c>
      <c r="F30" s="366" t="s">
        <v>344</v>
      </c>
      <c r="G30" s="375">
        <v>0.6839945280437757</v>
      </c>
      <c r="H30" s="376">
        <v>86900000</v>
      </c>
      <c r="I30" s="377">
        <v>86900000</v>
      </c>
      <c r="J30" s="377">
        <v>0</v>
      </c>
      <c r="K30" s="378" t="s">
        <v>348</v>
      </c>
      <c r="L30" s="379">
        <v>4.1999999999999997E-3</v>
      </c>
      <c r="M30" s="183" t="s">
        <v>349</v>
      </c>
      <c r="N30" s="366" t="s">
        <v>349</v>
      </c>
      <c r="O30" s="183" t="s">
        <v>349</v>
      </c>
      <c r="P30" s="366" t="s">
        <v>349</v>
      </c>
      <c r="Q30" s="252">
        <v>40544</v>
      </c>
      <c r="R30" s="80">
        <v>44013</v>
      </c>
      <c r="S30" s="366" t="s">
        <v>398</v>
      </c>
    </row>
    <row r="31" spans="2:19">
      <c r="B31" s="364" t="s">
        <v>300</v>
      </c>
      <c r="C31" s="365" t="s">
        <v>368</v>
      </c>
      <c r="D31" s="366" t="s">
        <v>369</v>
      </c>
      <c r="E31" s="45" t="s">
        <v>369</v>
      </c>
      <c r="F31" s="366" t="s">
        <v>343</v>
      </c>
      <c r="G31" s="375" t="s">
        <v>349</v>
      </c>
      <c r="H31" s="376">
        <v>25500000</v>
      </c>
      <c r="I31" s="377">
        <v>25500000</v>
      </c>
      <c r="J31" s="377">
        <v>0</v>
      </c>
      <c r="K31" s="378" t="s">
        <v>348</v>
      </c>
      <c r="L31" s="379">
        <v>4.1999999999999997E-3</v>
      </c>
      <c r="M31" s="183" t="s">
        <v>349</v>
      </c>
      <c r="N31" s="366" t="s">
        <v>349</v>
      </c>
      <c r="O31" s="183" t="s">
        <v>349</v>
      </c>
      <c r="P31" s="366" t="s">
        <v>349</v>
      </c>
      <c r="Q31" s="252">
        <v>40544</v>
      </c>
      <c r="R31" s="80">
        <v>44013</v>
      </c>
      <c r="S31" s="366" t="s">
        <v>398</v>
      </c>
    </row>
    <row r="32" spans="2:19" ht="12.75" thickBot="1">
      <c r="B32" s="380" t="s">
        <v>301</v>
      </c>
      <c r="C32" s="381" t="s">
        <v>340</v>
      </c>
      <c r="D32" s="382" t="s">
        <v>341</v>
      </c>
      <c r="E32" s="382" t="s">
        <v>341</v>
      </c>
      <c r="F32" s="382" t="s">
        <v>342</v>
      </c>
      <c r="G32" s="383">
        <v>0.51480051480051481</v>
      </c>
      <c r="H32" s="384">
        <v>1000000000</v>
      </c>
      <c r="I32" s="385">
        <v>1000000000</v>
      </c>
      <c r="J32" s="385">
        <v>0</v>
      </c>
      <c r="K32" s="386" t="s">
        <v>347</v>
      </c>
      <c r="L32" s="387">
        <v>1E-3</v>
      </c>
      <c r="M32" s="497" t="s">
        <v>349</v>
      </c>
      <c r="N32" s="388" t="s">
        <v>349</v>
      </c>
      <c r="O32" s="388" t="s">
        <v>349</v>
      </c>
      <c r="P32" s="532" t="s">
        <v>349</v>
      </c>
      <c r="Q32" s="389">
        <v>41183</v>
      </c>
      <c r="R32" s="271">
        <v>47665</v>
      </c>
      <c r="S32" s="382" t="s">
        <v>403</v>
      </c>
    </row>
    <row r="33" spans="2:19">
      <c r="B33" s="390"/>
      <c r="J33" s="262"/>
      <c r="K33" s="247"/>
    </row>
    <row r="34" spans="2:19">
      <c r="J34" s="263"/>
      <c r="K34" s="248"/>
    </row>
    <row r="35" spans="2:19">
      <c r="K35" s="248"/>
    </row>
    <row r="36" spans="2:19">
      <c r="B36" s="352" t="s">
        <v>102</v>
      </c>
      <c r="C36" s="238">
        <v>39253</v>
      </c>
      <c r="D36" s="238"/>
      <c r="E36" s="240"/>
      <c r="F36" s="253"/>
      <c r="G36" s="240"/>
      <c r="H36" s="242"/>
      <c r="I36" s="711" t="s">
        <v>266</v>
      </c>
      <c r="J36" s="711"/>
      <c r="K36" s="157"/>
      <c r="L36" s="82"/>
      <c r="M36" s="240"/>
      <c r="N36" s="240"/>
      <c r="O36" s="240"/>
      <c r="P36" s="240"/>
      <c r="Q36" s="157"/>
      <c r="R36" s="268"/>
      <c r="S36" s="240"/>
    </row>
    <row r="37" spans="2:19" ht="12.75" thickBot="1">
      <c r="B37" s="353"/>
      <c r="C37" s="354"/>
      <c r="D37" s="354"/>
      <c r="E37" s="353"/>
      <c r="F37" s="254"/>
      <c r="G37" s="353"/>
      <c r="H37" s="355"/>
      <c r="I37" s="356"/>
      <c r="J37" s="356"/>
      <c r="K37" s="357"/>
      <c r="L37" s="358"/>
      <c r="M37" s="353"/>
      <c r="N37" s="353"/>
      <c r="O37" s="353"/>
      <c r="P37" s="353"/>
      <c r="Q37" s="357"/>
      <c r="R37" s="359"/>
      <c r="S37" s="353"/>
    </row>
    <row r="38" spans="2:19" ht="54" customHeight="1" thickBot="1">
      <c r="B38" s="360" t="s">
        <v>267</v>
      </c>
      <c r="C38" s="360" t="s">
        <v>103</v>
      </c>
      <c r="D38" s="294" t="s">
        <v>415</v>
      </c>
      <c r="E38" s="294" t="s">
        <v>416</v>
      </c>
      <c r="F38" s="360" t="s">
        <v>104</v>
      </c>
      <c r="G38" s="360" t="s">
        <v>105</v>
      </c>
      <c r="H38" s="361" t="s">
        <v>106</v>
      </c>
      <c r="I38" s="391" t="s">
        <v>107</v>
      </c>
      <c r="J38" s="391" t="s">
        <v>108</v>
      </c>
      <c r="K38" s="392" t="s">
        <v>109</v>
      </c>
      <c r="L38" s="362" t="s">
        <v>110</v>
      </c>
      <c r="M38" s="360" t="s">
        <v>111</v>
      </c>
      <c r="N38" s="360" t="s">
        <v>112</v>
      </c>
      <c r="O38" s="360" t="s">
        <v>113</v>
      </c>
      <c r="P38" s="360" t="s">
        <v>114</v>
      </c>
      <c r="Q38" s="392" t="s">
        <v>115</v>
      </c>
      <c r="R38" s="363" t="s">
        <v>116</v>
      </c>
      <c r="S38" s="360" t="s">
        <v>150</v>
      </c>
    </row>
    <row r="39" spans="2:19">
      <c r="B39" s="230"/>
      <c r="C39" s="47"/>
      <c r="D39" s="47"/>
      <c r="E39" s="44"/>
      <c r="F39" s="44"/>
      <c r="G39" s="44"/>
      <c r="H39" s="243"/>
      <c r="I39" s="243"/>
      <c r="J39" s="243"/>
      <c r="K39" s="148"/>
      <c r="L39" s="265"/>
      <c r="M39" s="152"/>
      <c r="N39" s="152"/>
      <c r="O39" s="152"/>
      <c r="P39" s="153"/>
      <c r="Q39" s="251"/>
      <c r="R39" s="155"/>
      <c r="S39" s="228"/>
    </row>
    <row r="40" spans="2:19">
      <c r="B40" s="368" t="s">
        <v>277</v>
      </c>
      <c r="C40" s="46" t="s">
        <v>370</v>
      </c>
      <c r="D40" s="45" t="s">
        <v>341</v>
      </c>
      <c r="E40" s="45" t="s">
        <v>341</v>
      </c>
      <c r="F40" s="45" t="s">
        <v>342</v>
      </c>
      <c r="G40" s="336">
        <v>0.50200803212851408</v>
      </c>
      <c r="H40" s="244">
        <v>1225000000</v>
      </c>
      <c r="I40" s="244">
        <v>1225000000</v>
      </c>
      <c r="J40" s="244">
        <v>0</v>
      </c>
      <c r="K40" s="169" t="s">
        <v>345</v>
      </c>
      <c r="L40" s="199">
        <v>2.9999999999999997E-4</v>
      </c>
      <c r="M40" s="171" t="s">
        <v>349</v>
      </c>
      <c r="N40" s="171" t="s">
        <v>349</v>
      </c>
      <c r="O40" s="171" t="s">
        <v>349</v>
      </c>
      <c r="P40" s="171" t="s">
        <v>349</v>
      </c>
      <c r="Q40" s="252">
        <v>40817</v>
      </c>
      <c r="R40" s="80">
        <v>44378</v>
      </c>
      <c r="S40" s="229" t="s">
        <v>399</v>
      </c>
    </row>
    <row r="41" spans="2:19">
      <c r="B41" s="368" t="s">
        <v>278</v>
      </c>
      <c r="C41" s="46" t="s">
        <v>371</v>
      </c>
      <c r="D41" s="45" t="s">
        <v>341</v>
      </c>
      <c r="E41" s="45" t="s">
        <v>341</v>
      </c>
      <c r="F41" s="45" t="s">
        <v>344</v>
      </c>
      <c r="G41" s="336">
        <v>0.67934782608695654</v>
      </c>
      <c r="H41" s="244">
        <v>1200000000</v>
      </c>
      <c r="I41" s="244">
        <v>1200000000</v>
      </c>
      <c r="J41" s="244">
        <v>0</v>
      </c>
      <c r="K41" s="169" t="s">
        <v>348</v>
      </c>
      <c r="L41" s="199">
        <v>4.0000000000000002E-4</v>
      </c>
      <c r="M41" s="171" t="s">
        <v>349</v>
      </c>
      <c r="N41" s="171" t="s">
        <v>349</v>
      </c>
      <c r="O41" s="171" t="s">
        <v>349</v>
      </c>
      <c r="P41" s="171" t="s">
        <v>349</v>
      </c>
      <c r="Q41" s="252">
        <v>40817</v>
      </c>
      <c r="R41" s="80">
        <v>44378</v>
      </c>
      <c r="S41" s="229" t="s">
        <v>399</v>
      </c>
    </row>
    <row r="42" spans="2:19">
      <c r="B42" s="368" t="s">
        <v>302</v>
      </c>
      <c r="C42" s="46" t="s">
        <v>379</v>
      </c>
      <c r="D42" s="45" t="s">
        <v>355</v>
      </c>
      <c r="E42" s="45" t="s">
        <v>355</v>
      </c>
      <c r="F42" s="45" t="s">
        <v>342</v>
      </c>
      <c r="G42" s="336">
        <v>0.50200803212851408</v>
      </c>
      <c r="H42" s="244">
        <v>82000000</v>
      </c>
      <c r="I42" s="244">
        <v>82000000</v>
      </c>
      <c r="J42" s="244">
        <v>0</v>
      </c>
      <c r="K42" s="169" t="s">
        <v>390</v>
      </c>
      <c r="L42" s="199">
        <v>6.9999999999999999E-4</v>
      </c>
      <c r="M42" s="171" t="s">
        <v>349</v>
      </c>
      <c r="N42" s="171" t="s">
        <v>349</v>
      </c>
      <c r="O42" s="171" t="s">
        <v>349</v>
      </c>
      <c r="P42" s="171" t="s">
        <v>349</v>
      </c>
      <c r="Q42" s="252">
        <v>40817</v>
      </c>
      <c r="R42" s="80">
        <v>51318</v>
      </c>
      <c r="S42" s="229" t="s">
        <v>398</v>
      </c>
    </row>
    <row r="43" spans="2:19">
      <c r="B43" s="368" t="s">
        <v>303</v>
      </c>
      <c r="C43" s="46" t="s">
        <v>386</v>
      </c>
      <c r="D43" s="45" t="s">
        <v>369</v>
      </c>
      <c r="E43" s="45" t="s">
        <v>369</v>
      </c>
      <c r="F43" s="45" t="s">
        <v>342</v>
      </c>
      <c r="G43" s="336">
        <v>0.50200803212851408</v>
      </c>
      <c r="H43" s="244">
        <v>128400000</v>
      </c>
      <c r="I43" s="244">
        <v>128400000</v>
      </c>
      <c r="J43" s="244">
        <v>0</v>
      </c>
      <c r="K43" s="169" t="s">
        <v>390</v>
      </c>
      <c r="L43" s="199">
        <v>2.3E-3</v>
      </c>
      <c r="M43" s="171" t="s">
        <v>349</v>
      </c>
      <c r="N43" s="171" t="s">
        <v>349</v>
      </c>
      <c r="O43" s="171" t="s">
        <v>349</v>
      </c>
      <c r="P43" s="171" t="s">
        <v>349</v>
      </c>
      <c r="Q43" s="252">
        <v>40817</v>
      </c>
      <c r="R43" s="80">
        <v>51318</v>
      </c>
      <c r="S43" s="229" t="s">
        <v>398</v>
      </c>
    </row>
    <row r="44" spans="2:19">
      <c r="B44" s="368" t="s">
        <v>285</v>
      </c>
      <c r="C44" s="46" t="s">
        <v>372</v>
      </c>
      <c r="D44" s="45" t="s">
        <v>341</v>
      </c>
      <c r="E44" s="45" t="s">
        <v>341</v>
      </c>
      <c r="F44" s="45" t="s">
        <v>377</v>
      </c>
      <c r="G44" s="336">
        <v>0.47236655644780351</v>
      </c>
      <c r="H44" s="244">
        <v>600000000</v>
      </c>
      <c r="I44" s="244">
        <v>600000000</v>
      </c>
      <c r="J44" s="244">
        <v>0</v>
      </c>
      <c r="K44" s="169" t="s">
        <v>378</v>
      </c>
      <c r="L44" s="199">
        <v>8.0000000000000004E-4</v>
      </c>
      <c r="M44" s="171" t="s">
        <v>349</v>
      </c>
      <c r="N44" s="171" t="s">
        <v>349</v>
      </c>
      <c r="O44" s="171" t="s">
        <v>349</v>
      </c>
      <c r="P44" s="171" t="s">
        <v>349</v>
      </c>
      <c r="Q44" s="252">
        <v>40817</v>
      </c>
      <c r="R44" s="80">
        <v>44013</v>
      </c>
      <c r="S44" s="229" t="s">
        <v>403</v>
      </c>
    </row>
    <row r="45" spans="2:19">
      <c r="B45" s="368" t="s">
        <v>304</v>
      </c>
      <c r="C45" s="46" t="s">
        <v>580</v>
      </c>
      <c r="D45" s="45" t="s">
        <v>341</v>
      </c>
      <c r="E45" s="45" t="s">
        <v>341</v>
      </c>
      <c r="F45" s="45" t="s">
        <v>342</v>
      </c>
      <c r="G45" s="336">
        <v>0.50200803212851408</v>
      </c>
      <c r="H45" s="244">
        <v>2750000000</v>
      </c>
      <c r="I45" s="244">
        <v>2750000000</v>
      </c>
      <c r="J45" s="244">
        <v>0</v>
      </c>
      <c r="K45" s="169" t="s">
        <v>347</v>
      </c>
      <c r="L45" s="199">
        <v>5.0000000000000001E-4</v>
      </c>
      <c r="M45" s="171" t="s">
        <v>349</v>
      </c>
      <c r="N45" s="171" t="s">
        <v>349</v>
      </c>
      <c r="O45" s="171" t="s">
        <v>349</v>
      </c>
      <c r="P45" s="171" t="s">
        <v>349</v>
      </c>
      <c r="Q45" s="252">
        <v>40817</v>
      </c>
      <c r="R45" s="80">
        <v>44013</v>
      </c>
      <c r="S45" s="229" t="s">
        <v>403</v>
      </c>
    </row>
    <row r="46" spans="2:19">
      <c r="B46" s="368" t="s">
        <v>305</v>
      </c>
      <c r="C46" s="46" t="s">
        <v>380</v>
      </c>
      <c r="D46" s="45" t="s">
        <v>355</v>
      </c>
      <c r="E46" s="45" t="s">
        <v>355</v>
      </c>
      <c r="F46" s="45" t="s">
        <v>342</v>
      </c>
      <c r="G46" s="336">
        <v>0.50200803212851408</v>
      </c>
      <c r="H46" s="244">
        <v>25000000</v>
      </c>
      <c r="I46" s="244">
        <v>25000000</v>
      </c>
      <c r="J46" s="244">
        <v>0</v>
      </c>
      <c r="K46" s="169" t="s">
        <v>390</v>
      </c>
      <c r="L46" s="199">
        <v>1.1999999999999999E-3</v>
      </c>
      <c r="M46" s="171" t="s">
        <v>349</v>
      </c>
      <c r="N46" s="171" t="s">
        <v>349</v>
      </c>
      <c r="O46" s="171" t="s">
        <v>349</v>
      </c>
      <c r="P46" s="171" t="s">
        <v>349</v>
      </c>
      <c r="Q46" s="252">
        <v>40817</v>
      </c>
      <c r="R46" s="80">
        <v>44013</v>
      </c>
      <c r="S46" s="229" t="s">
        <v>398</v>
      </c>
    </row>
    <row r="47" spans="2:19">
      <c r="B47" s="368" t="s">
        <v>286</v>
      </c>
      <c r="C47" s="365" t="s">
        <v>381</v>
      </c>
      <c r="D47" s="366" t="s">
        <v>355</v>
      </c>
      <c r="E47" s="45" t="s">
        <v>355</v>
      </c>
      <c r="F47" s="45" t="s">
        <v>344</v>
      </c>
      <c r="G47" s="336">
        <v>0.87168758716875872</v>
      </c>
      <c r="H47" s="256">
        <v>95000000</v>
      </c>
      <c r="I47" s="260">
        <v>95000000</v>
      </c>
      <c r="J47" s="260">
        <v>0</v>
      </c>
      <c r="K47" s="169" t="s">
        <v>348</v>
      </c>
      <c r="L47" s="255">
        <v>1.2999999999999999E-3</v>
      </c>
      <c r="M47" s="171" t="s">
        <v>349</v>
      </c>
      <c r="N47" s="171" t="s">
        <v>349</v>
      </c>
      <c r="O47" s="171" t="s">
        <v>349</v>
      </c>
      <c r="P47" s="171" t="s">
        <v>349</v>
      </c>
      <c r="Q47" s="252">
        <v>40817</v>
      </c>
      <c r="R47" s="80">
        <v>44013</v>
      </c>
      <c r="S47" s="45" t="s">
        <v>398</v>
      </c>
    </row>
    <row r="48" spans="2:19">
      <c r="B48" s="368" t="s">
        <v>306</v>
      </c>
      <c r="C48" s="367" t="s">
        <v>382</v>
      </c>
      <c r="D48" s="368" t="s">
        <v>355</v>
      </c>
      <c r="E48" s="45" t="s">
        <v>355</v>
      </c>
      <c r="F48" s="368" t="s">
        <v>343</v>
      </c>
      <c r="G48" s="369" t="s">
        <v>349</v>
      </c>
      <c r="H48" s="370">
        <v>50000000</v>
      </c>
      <c r="I48" s="371">
        <v>50000000</v>
      </c>
      <c r="J48" s="371">
        <v>0</v>
      </c>
      <c r="K48" s="372" t="s">
        <v>346</v>
      </c>
      <c r="L48" s="373">
        <v>1.4E-3</v>
      </c>
      <c r="M48" s="171" t="s">
        <v>349</v>
      </c>
      <c r="N48" s="171" t="s">
        <v>349</v>
      </c>
      <c r="O48" s="171" t="s">
        <v>349</v>
      </c>
      <c r="P48" s="171" t="s">
        <v>349</v>
      </c>
      <c r="Q48" s="252">
        <v>40817</v>
      </c>
      <c r="R48" s="80">
        <v>44013</v>
      </c>
      <c r="S48" s="368" t="s">
        <v>398</v>
      </c>
    </row>
    <row r="49" spans="2:19">
      <c r="B49" s="368" t="s">
        <v>307</v>
      </c>
      <c r="C49" s="367" t="s">
        <v>383</v>
      </c>
      <c r="D49" s="368" t="s">
        <v>360</v>
      </c>
      <c r="E49" s="368" t="s">
        <v>360</v>
      </c>
      <c r="F49" s="368" t="s">
        <v>342</v>
      </c>
      <c r="G49" s="369">
        <v>0.50200803212851408</v>
      </c>
      <c r="H49" s="370">
        <v>10000000</v>
      </c>
      <c r="I49" s="371">
        <v>10000000</v>
      </c>
      <c r="J49" s="371">
        <v>0</v>
      </c>
      <c r="K49" s="372" t="s">
        <v>390</v>
      </c>
      <c r="L49" s="373">
        <v>2.2000000000000001E-3</v>
      </c>
      <c r="M49" s="171" t="s">
        <v>349</v>
      </c>
      <c r="N49" s="171" t="s">
        <v>349</v>
      </c>
      <c r="O49" s="171" t="s">
        <v>349</v>
      </c>
      <c r="P49" s="171" t="s">
        <v>349</v>
      </c>
      <c r="Q49" s="252">
        <v>40817</v>
      </c>
      <c r="R49" s="80">
        <v>44013</v>
      </c>
      <c r="S49" s="368" t="s">
        <v>398</v>
      </c>
    </row>
    <row r="50" spans="2:19">
      <c r="B50" s="368" t="s">
        <v>290</v>
      </c>
      <c r="C50" s="367" t="s">
        <v>384</v>
      </c>
      <c r="D50" s="368" t="s">
        <v>360</v>
      </c>
      <c r="E50" s="368" t="s">
        <v>360</v>
      </c>
      <c r="F50" s="368" t="s">
        <v>344</v>
      </c>
      <c r="G50" s="369">
        <v>0.67934782608695654</v>
      </c>
      <c r="H50" s="370">
        <v>20000000</v>
      </c>
      <c r="I50" s="371">
        <v>20000000</v>
      </c>
      <c r="J50" s="371">
        <v>0</v>
      </c>
      <c r="K50" s="372" t="s">
        <v>348</v>
      </c>
      <c r="L50" s="373">
        <v>2.2000000000000001E-3</v>
      </c>
      <c r="M50" s="171" t="s">
        <v>349</v>
      </c>
      <c r="N50" s="171" t="s">
        <v>349</v>
      </c>
      <c r="O50" s="171" t="s">
        <v>349</v>
      </c>
      <c r="P50" s="171" t="s">
        <v>349</v>
      </c>
      <c r="Q50" s="252">
        <v>40817</v>
      </c>
      <c r="R50" s="80">
        <v>44013</v>
      </c>
      <c r="S50" s="368" t="s">
        <v>398</v>
      </c>
    </row>
    <row r="51" spans="2:19">
      <c r="B51" s="368" t="s">
        <v>291</v>
      </c>
      <c r="C51" s="367" t="s">
        <v>385</v>
      </c>
      <c r="D51" s="368" t="s">
        <v>360</v>
      </c>
      <c r="E51" s="368" t="s">
        <v>360</v>
      </c>
      <c r="F51" s="368" t="s">
        <v>343</v>
      </c>
      <c r="G51" s="369" t="s">
        <v>349</v>
      </c>
      <c r="H51" s="370">
        <v>38000000</v>
      </c>
      <c r="I51" s="371">
        <v>38000000</v>
      </c>
      <c r="J51" s="371">
        <v>0</v>
      </c>
      <c r="K51" s="372" t="s">
        <v>346</v>
      </c>
      <c r="L51" s="373">
        <v>2.3999999999999998E-3</v>
      </c>
      <c r="M51" s="171" t="s">
        <v>349</v>
      </c>
      <c r="N51" s="171" t="s">
        <v>349</v>
      </c>
      <c r="O51" s="171" t="s">
        <v>349</v>
      </c>
      <c r="P51" s="171" t="s">
        <v>349</v>
      </c>
      <c r="Q51" s="252">
        <v>40817</v>
      </c>
      <c r="R51" s="80">
        <v>44013</v>
      </c>
      <c r="S51" s="368" t="s">
        <v>398</v>
      </c>
    </row>
    <row r="52" spans="2:19">
      <c r="B52" s="368" t="s">
        <v>287</v>
      </c>
      <c r="C52" s="367" t="s">
        <v>387</v>
      </c>
      <c r="D52" s="368" t="s">
        <v>369</v>
      </c>
      <c r="E52" s="45" t="s">
        <v>369</v>
      </c>
      <c r="F52" s="368" t="s">
        <v>342</v>
      </c>
      <c r="G52" s="369">
        <v>0.50200803212851408</v>
      </c>
      <c r="H52" s="370">
        <v>34000000</v>
      </c>
      <c r="I52" s="371">
        <v>34000000</v>
      </c>
      <c r="J52" s="371">
        <v>0</v>
      </c>
      <c r="K52" s="372" t="s">
        <v>390</v>
      </c>
      <c r="L52" s="373">
        <v>4.1000000000000003E-3</v>
      </c>
      <c r="M52" s="171" t="s">
        <v>349</v>
      </c>
      <c r="N52" s="171" t="s">
        <v>349</v>
      </c>
      <c r="O52" s="171" t="s">
        <v>349</v>
      </c>
      <c r="P52" s="171" t="s">
        <v>349</v>
      </c>
      <c r="Q52" s="252">
        <v>40817</v>
      </c>
      <c r="R52" s="80">
        <v>44013</v>
      </c>
      <c r="S52" s="368" t="s">
        <v>398</v>
      </c>
    </row>
    <row r="53" spans="2:19">
      <c r="B53" s="368" t="s">
        <v>288</v>
      </c>
      <c r="C53" s="367" t="s">
        <v>388</v>
      </c>
      <c r="D53" s="368" t="s">
        <v>369</v>
      </c>
      <c r="E53" s="45" t="s">
        <v>369</v>
      </c>
      <c r="F53" s="368" t="s">
        <v>344</v>
      </c>
      <c r="G53" s="369">
        <v>0.67934782608695654</v>
      </c>
      <c r="H53" s="370">
        <v>106000000</v>
      </c>
      <c r="I53" s="371">
        <v>106000000</v>
      </c>
      <c r="J53" s="371">
        <v>0</v>
      </c>
      <c r="K53" s="372" t="s">
        <v>348</v>
      </c>
      <c r="L53" s="373">
        <v>4.1000000000000003E-3</v>
      </c>
      <c r="M53" s="171" t="s">
        <v>349</v>
      </c>
      <c r="N53" s="171" t="s">
        <v>349</v>
      </c>
      <c r="O53" s="171" t="s">
        <v>349</v>
      </c>
      <c r="P53" s="171" t="s">
        <v>349</v>
      </c>
      <c r="Q53" s="252">
        <v>40817</v>
      </c>
      <c r="R53" s="80">
        <v>44013</v>
      </c>
      <c r="S53" s="368" t="s">
        <v>398</v>
      </c>
    </row>
    <row r="54" spans="2:19">
      <c r="B54" s="368" t="s">
        <v>289</v>
      </c>
      <c r="C54" s="367" t="s">
        <v>389</v>
      </c>
      <c r="D54" s="368" t="s">
        <v>369</v>
      </c>
      <c r="E54" s="45" t="s">
        <v>369</v>
      </c>
      <c r="F54" s="368" t="s">
        <v>343</v>
      </c>
      <c r="G54" s="369" t="s">
        <v>349</v>
      </c>
      <c r="H54" s="370">
        <v>45000000</v>
      </c>
      <c r="I54" s="371">
        <v>45000000</v>
      </c>
      <c r="J54" s="371">
        <v>0</v>
      </c>
      <c r="K54" s="372" t="s">
        <v>346</v>
      </c>
      <c r="L54" s="373">
        <v>4.3E-3</v>
      </c>
      <c r="M54" s="171" t="s">
        <v>349</v>
      </c>
      <c r="N54" s="171" t="s">
        <v>349</v>
      </c>
      <c r="O54" s="171" t="s">
        <v>349</v>
      </c>
      <c r="P54" s="171" t="s">
        <v>349</v>
      </c>
      <c r="Q54" s="252">
        <v>40817</v>
      </c>
      <c r="R54" s="80">
        <v>44013</v>
      </c>
      <c r="S54" s="368" t="s">
        <v>398</v>
      </c>
    </row>
    <row r="55" spans="2:19">
      <c r="B55" s="368" t="s">
        <v>292</v>
      </c>
      <c r="C55" s="367" t="s">
        <v>373</v>
      </c>
      <c r="D55" s="368" t="s">
        <v>341</v>
      </c>
      <c r="E55" s="45" t="s">
        <v>341</v>
      </c>
      <c r="F55" s="368" t="s">
        <v>342</v>
      </c>
      <c r="G55" s="369">
        <v>0.67934782608695654</v>
      </c>
      <c r="H55" s="370">
        <v>1250000000</v>
      </c>
      <c r="I55" s="371">
        <v>1250000000</v>
      </c>
      <c r="J55" s="371">
        <v>0</v>
      </c>
      <c r="K55" s="372" t="s">
        <v>347</v>
      </c>
      <c r="L55" s="373">
        <v>8.0000000000000004E-4</v>
      </c>
      <c r="M55" s="171" t="s">
        <v>349</v>
      </c>
      <c r="N55" s="171" t="s">
        <v>349</v>
      </c>
      <c r="O55" s="171" t="s">
        <v>349</v>
      </c>
      <c r="P55" s="171" t="s">
        <v>349</v>
      </c>
      <c r="Q55" s="252">
        <v>40817</v>
      </c>
      <c r="R55" s="80">
        <v>44378</v>
      </c>
      <c r="S55" s="368" t="s">
        <v>399</v>
      </c>
    </row>
    <row r="56" spans="2:19">
      <c r="B56" s="368" t="s">
        <v>293</v>
      </c>
      <c r="C56" s="367" t="s">
        <v>374</v>
      </c>
      <c r="D56" s="368" t="s">
        <v>341</v>
      </c>
      <c r="E56" s="45" t="s">
        <v>341</v>
      </c>
      <c r="F56" s="368" t="s">
        <v>344</v>
      </c>
      <c r="G56" s="369">
        <v>0.67934782608695654</v>
      </c>
      <c r="H56" s="370">
        <v>1300000000</v>
      </c>
      <c r="I56" s="371">
        <v>1300000000</v>
      </c>
      <c r="J56" s="371">
        <v>0</v>
      </c>
      <c r="K56" s="372" t="s">
        <v>348</v>
      </c>
      <c r="L56" s="373">
        <v>8.9999999999999998E-4</v>
      </c>
      <c r="M56" s="171" t="s">
        <v>349</v>
      </c>
      <c r="N56" s="171" t="s">
        <v>349</v>
      </c>
      <c r="O56" s="171" t="s">
        <v>349</v>
      </c>
      <c r="P56" s="171" t="s">
        <v>349</v>
      </c>
      <c r="Q56" s="252">
        <v>40817</v>
      </c>
      <c r="R56" s="80">
        <v>44378</v>
      </c>
      <c r="S56" s="368" t="s">
        <v>399</v>
      </c>
    </row>
    <row r="57" spans="2:19">
      <c r="B57" s="368" t="s">
        <v>294</v>
      </c>
      <c r="C57" s="367" t="s">
        <v>375</v>
      </c>
      <c r="D57" s="368" t="s">
        <v>341</v>
      </c>
      <c r="E57" s="45" t="s">
        <v>341</v>
      </c>
      <c r="F57" s="368" t="s">
        <v>343</v>
      </c>
      <c r="G57" s="369" t="s">
        <v>349</v>
      </c>
      <c r="H57" s="370">
        <v>450000000</v>
      </c>
      <c r="I57" s="371">
        <v>450000000</v>
      </c>
      <c r="J57" s="371">
        <v>0</v>
      </c>
      <c r="K57" s="372" t="s">
        <v>346</v>
      </c>
      <c r="L57" s="373">
        <v>8.9999999999999998E-4</v>
      </c>
      <c r="M57" s="171" t="s">
        <v>349</v>
      </c>
      <c r="N57" s="171" t="s">
        <v>349</v>
      </c>
      <c r="O57" s="171" t="s">
        <v>349</v>
      </c>
      <c r="P57" s="171" t="s">
        <v>349</v>
      </c>
      <c r="Q57" s="252">
        <v>40817</v>
      </c>
      <c r="R57" s="80">
        <v>44378</v>
      </c>
      <c r="S57" s="368" t="s">
        <v>399</v>
      </c>
    </row>
    <row r="58" spans="2:19" ht="12.75" thickBot="1">
      <c r="B58" s="393" t="s">
        <v>301</v>
      </c>
      <c r="C58" s="394" t="s">
        <v>376</v>
      </c>
      <c r="D58" s="393" t="s">
        <v>341</v>
      </c>
      <c r="E58" s="270" t="s">
        <v>341</v>
      </c>
      <c r="F58" s="393" t="s">
        <v>342</v>
      </c>
      <c r="G58" s="395">
        <v>0.50200803212851408</v>
      </c>
      <c r="H58" s="396">
        <v>750000000</v>
      </c>
      <c r="I58" s="397">
        <v>750000000</v>
      </c>
      <c r="J58" s="397">
        <v>0</v>
      </c>
      <c r="K58" s="398" t="s">
        <v>347</v>
      </c>
      <c r="L58" s="399">
        <v>1E-3</v>
      </c>
      <c r="M58" s="122" t="s">
        <v>349</v>
      </c>
      <c r="N58" s="122" t="s">
        <v>349</v>
      </c>
      <c r="O58" s="122" t="s">
        <v>349</v>
      </c>
      <c r="P58" s="122" t="s">
        <v>349</v>
      </c>
      <c r="Q58" s="400">
        <v>41091</v>
      </c>
      <c r="R58" s="401">
        <v>44013</v>
      </c>
      <c r="S58" s="402" t="s">
        <v>403</v>
      </c>
    </row>
    <row r="59" spans="2:19">
      <c r="B59" s="390"/>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9" fitToHeight="0" orientation="landscape" r:id="rId1"/>
  <headerFooter>
    <oddHeader>&amp;CHolmes Master Trust Investor Report - January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topLeftCell="B1" zoomScaleNormal="100" zoomScaleSheetLayoutView="75" zoomScalePageLayoutView="30" workbookViewId="0">
      <selection activeCell="B19" sqref="B21:Q21"/>
    </sheetView>
  </sheetViews>
  <sheetFormatPr defaultRowHeight="12"/>
  <cols>
    <col min="1" max="1" width="9.140625" style="460"/>
    <col min="2" max="2" width="29.28515625" customWidth="1"/>
    <col min="3" max="3" width="15.140625" bestFit="1" customWidth="1"/>
    <col min="4" max="4" width="18.7109375" bestFit="1" customWidth="1"/>
    <col min="5" max="5" width="18.7109375" customWidth="1"/>
    <col min="6" max="6" width="17.7109375" bestFit="1" customWidth="1"/>
    <col min="7" max="7" width="17.7109375" style="277" customWidth="1"/>
    <col min="8" max="8" width="17.85546875" customWidth="1"/>
    <col min="9" max="9" width="15.42578125" customWidth="1"/>
    <col min="10" max="10" width="17.140625" style="245" customWidth="1"/>
    <col min="11" max="11" width="15.140625" bestFit="1" customWidth="1"/>
    <col min="12" max="12" width="14.5703125" bestFit="1" customWidth="1"/>
    <col min="13" max="13" width="19" bestFit="1" customWidth="1"/>
    <col min="14" max="14" width="17.42578125" customWidth="1"/>
    <col min="15" max="15" width="22" bestFit="1" customWidth="1"/>
    <col min="16" max="16" width="15.85546875" customWidth="1"/>
    <col min="17" max="18" width="10.85546875" customWidth="1"/>
    <col min="19" max="19" width="17.5703125" bestFit="1" customWidth="1"/>
  </cols>
  <sheetData>
    <row r="2" spans="2:19" ht="12.75" thickBot="1">
      <c r="B2" s="138" t="s">
        <v>101</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2" t="s">
        <v>102</v>
      </c>
      <c r="C4" s="143">
        <v>40494</v>
      </c>
      <c r="D4" s="143"/>
      <c r="E4" s="4"/>
      <c r="F4" s="141"/>
      <c r="G4" s="275"/>
      <c r="H4" s="4"/>
      <c r="I4" s="711" t="s">
        <v>122</v>
      </c>
      <c r="J4" s="711"/>
      <c r="K4" s="4"/>
      <c r="L4" s="4"/>
      <c r="M4" s="4"/>
      <c r="N4" s="4"/>
      <c r="O4" s="4"/>
      <c r="P4" s="4"/>
      <c r="Q4" s="4"/>
      <c r="R4" s="4"/>
      <c r="S4" s="4"/>
    </row>
    <row r="5" spans="2:19" ht="12.75" thickBot="1">
      <c r="B5" s="403"/>
      <c r="C5" s="403"/>
      <c r="D5" s="403"/>
      <c r="E5" s="403"/>
      <c r="F5" s="141"/>
      <c r="G5" s="404"/>
      <c r="H5" s="403"/>
      <c r="I5" s="403"/>
      <c r="J5" s="405"/>
      <c r="K5" s="403"/>
      <c r="L5" s="403"/>
      <c r="M5" s="403"/>
      <c r="N5" s="403"/>
      <c r="O5" s="403"/>
      <c r="P5" s="403"/>
      <c r="Q5" s="403"/>
      <c r="R5" s="403"/>
      <c r="S5" s="403"/>
    </row>
    <row r="6" spans="2:19" ht="54" customHeight="1" thickBot="1">
      <c r="B6" s="294" t="s">
        <v>123</v>
      </c>
      <c r="C6" s="360" t="s">
        <v>103</v>
      </c>
      <c r="D6" s="294" t="s">
        <v>415</v>
      </c>
      <c r="E6" s="294" t="s">
        <v>416</v>
      </c>
      <c r="F6" s="360" t="s">
        <v>104</v>
      </c>
      <c r="G6" s="406" t="s">
        <v>105</v>
      </c>
      <c r="H6" s="360" t="s">
        <v>106</v>
      </c>
      <c r="I6" s="360" t="s">
        <v>107</v>
      </c>
      <c r="J6" s="361" t="s">
        <v>108</v>
      </c>
      <c r="K6" s="360" t="s">
        <v>109</v>
      </c>
      <c r="L6" s="360" t="s">
        <v>110</v>
      </c>
      <c r="M6" s="360" t="s">
        <v>111</v>
      </c>
      <c r="N6" s="360" t="s">
        <v>112</v>
      </c>
      <c r="O6" s="360" t="s">
        <v>113</v>
      </c>
      <c r="P6" s="360" t="s">
        <v>114</v>
      </c>
      <c r="Q6" s="360" t="s">
        <v>115</v>
      </c>
      <c r="R6" s="360" t="s">
        <v>116</v>
      </c>
      <c r="S6" s="360" t="s">
        <v>150</v>
      </c>
    </row>
    <row r="7" spans="2:19">
      <c r="B7" s="144"/>
      <c r="C7" s="44"/>
      <c r="D7" s="44"/>
      <c r="E7" s="44"/>
      <c r="F7" s="44"/>
      <c r="G7" s="276"/>
      <c r="H7" s="146"/>
      <c r="I7" s="147"/>
      <c r="J7" s="243"/>
      <c r="K7" s="149"/>
      <c r="L7" s="407"/>
      <c r="M7" s="408"/>
      <c r="N7" s="408"/>
      <c r="O7" s="152"/>
      <c r="P7" s="409"/>
      <c r="Q7" s="154"/>
      <c r="R7" s="155"/>
      <c r="S7" s="156"/>
    </row>
    <row r="8" spans="2:19">
      <c r="B8" s="410" t="s">
        <v>117</v>
      </c>
      <c r="C8" s="45" t="s">
        <v>391</v>
      </c>
      <c r="D8" s="45" t="s">
        <v>414</v>
      </c>
      <c r="E8" s="45" t="s">
        <v>414</v>
      </c>
      <c r="F8" s="45" t="s">
        <v>342</v>
      </c>
      <c r="G8" s="375">
        <v>1.629</v>
      </c>
      <c r="H8" s="257">
        <v>500000000</v>
      </c>
      <c r="I8" s="411">
        <v>-500000000</v>
      </c>
      <c r="J8" s="244">
        <v>0</v>
      </c>
      <c r="K8" s="198" t="s">
        <v>345</v>
      </c>
      <c r="L8" s="412">
        <v>1.5E-3</v>
      </c>
      <c r="M8" s="171" t="s">
        <v>349</v>
      </c>
      <c r="N8" s="171" t="s">
        <v>349</v>
      </c>
      <c r="O8" s="171" t="s">
        <v>349</v>
      </c>
      <c r="P8" s="171" t="s">
        <v>349</v>
      </c>
      <c r="Q8" s="159" t="s">
        <v>396</v>
      </c>
      <c r="R8" s="80">
        <v>40817</v>
      </c>
      <c r="S8" s="160" t="s">
        <v>403</v>
      </c>
    </row>
    <row r="9" spans="2:19">
      <c r="B9" s="410" t="s">
        <v>118</v>
      </c>
      <c r="C9" s="45" t="s">
        <v>392</v>
      </c>
      <c r="D9" s="45" t="s">
        <v>341</v>
      </c>
      <c r="E9" s="45" t="s">
        <v>341</v>
      </c>
      <c r="F9" s="45" t="s">
        <v>342</v>
      </c>
      <c r="G9" s="375">
        <v>1.6279999999999999</v>
      </c>
      <c r="H9" s="257">
        <v>900000000</v>
      </c>
      <c r="I9" s="411">
        <v>-237538820.49000001</v>
      </c>
      <c r="J9" s="244">
        <v>662461179.50999999</v>
      </c>
      <c r="K9" s="198" t="s">
        <v>347</v>
      </c>
      <c r="L9" s="412">
        <v>1.4E-2</v>
      </c>
      <c r="M9" s="413">
        <v>1.704E-2</v>
      </c>
      <c r="N9" s="366" t="s">
        <v>609</v>
      </c>
      <c r="O9" s="462">
        <v>41379</v>
      </c>
      <c r="P9" s="660">
        <v>2822084.6246998198</v>
      </c>
      <c r="Q9" s="159">
        <v>41730</v>
      </c>
      <c r="R9" s="80">
        <v>56523</v>
      </c>
      <c r="S9" s="160" t="s">
        <v>399</v>
      </c>
    </row>
    <row r="10" spans="2:19">
      <c r="B10" s="410" t="s">
        <v>119</v>
      </c>
      <c r="C10" s="45" t="s">
        <v>393</v>
      </c>
      <c r="D10" s="45" t="s">
        <v>341</v>
      </c>
      <c r="E10" s="45" t="s">
        <v>341</v>
      </c>
      <c r="F10" s="45" t="s">
        <v>344</v>
      </c>
      <c r="G10" s="375">
        <v>0.87619999999999998</v>
      </c>
      <c r="H10" s="257">
        <v>500000000</v>
      </c>
      <c r="I10" s="411">
        <v>-131966011.5</v>
      </c>
      <c r="J10" s="244">
        <v>368033988.5</v>
      </c>
      <c r="K10" s="198" t="s">
        <v>348</v>
      </c>
      <c r="L10" s="412">
        <v>1.4E-2</v>
      </c>
      <c r="M10" s="413">
        <v>1.5949999999999999E-2</v>
      </c>
      <c r="N10" s="366" t="s">
        <v>609</v>
      </c>
      <c r="O10" s="462">
        <v>41379</v>
      </c>
      <c r="P10" s="660">
        <v>1467535.5291437497</v>
      </c>
      <c r="Q10" s="159">
        <v>41730</v>
      </c>
      <c r="R10" s="80">
        <v>56523</v>
      </c>
      <c r="S10" s="160" t="s">
        <v>399</v>
      </c>
    </row>
    <row r="11" spans="2:19">
      <c r="B11" s="410" t="s">
        <v>120</v>
      </c>
      <c r="C11" s="45" t="s">
        <v>394</v>
      </c>
      <c r="D11" s="45" t="s">
        <v>341</v>
      </c>
      <c r="E11" s="45" t="s">
        <v>341</v>
      </c>
      <c r="F11" s="45" t="s">
        <v>344</v>
      </c>
      <c r="G11" s="375">
        <v>0.87619999999999998</v>
      </c>
      <c r="H11" s="257">
        <v>750000000</v>
      </c>
      <c r="I11" s="411">
        <v>0</v>
      </c>
      <c r="J11" s="244">
        <v>750000000</v>
      </c>
      <c r="K11" s="198" t="s">
        <v>348</v>
      </c>
      <c r="L11" s="412">
        <v>1.4999999999999999E-2</v>
      </c>
      <c r="M11" s="413">
        <v>1.695E-2</v>
      </c>
      <c r="N11" s="366" t="s">
        <v>609</v>
      </c>
      <c r="O11" s="462">
        <v>41379</v>
      </c>
      <c r="P11" s="660">
        <v>3178125</v>
      </c>
      <c r="Q11" s="159">
        <v>42370</v>
      </c>
      <c r="R11" s="80">
        <v>56523</v>
      </c>
      <c r="S11" s="160" t="s">
        <v>399</v>
      </c>
    </row>
    <row r="12" spans="2:19">
      <c r="B12" s="410" t="s">
        <v>121</v>
      </c>
      <c r="C12" s="45" t="s">
        <v>417</v>
      </c>
      <c r="D12" s="45" t="s">
        <v>341</v>
      </c>
      <c r="E12" s="45" t="s">
        <v>341</v>
      </c>
      <c r="F12" s="45" t="s">
        <v>343</v>
      </c>
      <c r="G12" s="274" t="s">
        <v>349</v>
      </c>
      <c r="H12" s="257">
        <v>375000000</v>
      </c>
      <c r="I12" s="411">
        <v>0</v>
      </c>
      <c r="J12" s="244">
        <v>375000000</v>
      </c>
      <c r="K12" s="198" t="s">
        <v>397</v>
      </c>
      <c r="L12" s="412"/>
      <c r="M12" s="413">
        <v>4.0090000000000001E-2</v>
      </c>
      <c r="N12" s="414" t="s">
        <v>570</v>
      </c>
      <c r="O12" s="462">
        <v>41379</v>
      </c>
      <c r="P12" s="660">
        <v>7516875</v>
      </c>
      <c r="Q12" s="159">
        <v>43009</v>
      </c>
      <c r="R12" s="80">
        <v>56523</v>
      </c>
      <c r="S12" s="160" t="s">
        <v>403</v>
      </c>
    </row>
    <row r="13" spans="2:19">
      <c r="B13" s="410" t="s">
        <v>124</v>
      </c>
      <c r="C13" s="45" t="s">
        <v>395</v>
      </c>
      <c r="D13" s="45" t="s">
        <v>396</v>
      </c>
      <c r="E13" s="45" t="s">
        <v>396</v>
      </c>
      <c r="F13" s="45" t="s">
        <v>343</v>
      </c>
      <c r="G13" s="274" t="s">
        <v>349</v>
      </c>
      <c r="H13" s="257">
        <v>600000000</v>
      </c>
      <c r="I13" s="411">
        <v>0</v>
      </c>
      <c r="J13" s="244">
        <v>600000000</v>
      </c>
      <c r="K13" s="198" t="s">
        <v>346</v>
      </c>
      <c r="L13" s="412">
        <v>8.9999999999999993E-3</v>
      </c>
      <c r="M13" s="413">
        <v>1.4112499999999998E-2</v>
      </c>
      <c r="N13" s="366" t="s">
        <v>609</v>
      </c>
      <c r="O13" s="462">
        <v>41379</v>
      </c>
      <c r="P13" s="660">
        <v>2087876.7123287669</v>
      </c>
      <c r="Q13" s="159" t="s">
        <v>396</v>
      </c>
      <c r="R13" s="80">
        <v>56523</v>
      </c>
      <c r="S13" s="160" t="s">
        <v>398</v>
      </c>
    </row>
    <row r="14" spans="2:19" ht="12.75" thickBot="1">
      <c r="B14" s="415"/>
      <c r="C14" s="416"/>
      <c r="D14" s="416"/>
      <c r="E14" s="416"/>
      <c r="F14" s="416"/>
      <c r="G14" s="417"/>
      <c r="H14" s="416"/>
      <c r="I14" s="353"/>
      <c r="J14" s="418"/>
      <c r="K14" s="353"/>
      <c r="L14" s="415"/>
      <c r="M14" s="415"/>
      <c r="N14" s="415"/>
      <c r="O14" s="416"/>
      <c r="P14" s="419"/>
      <c r="Q14" s="353"/>
      <c r="R14" s="416"/>
      <c r="S14" s="420"/>
    </row>
    <row r="15" spans="2:19">
      <c r="B15" s="390"/>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2" t="s">
        <v>102</v>
      </c>
      <c r="C18" s="143">
        <v>40583</v>
      </c>
      <c r="D18" s="143"/>
      <c r="E18" s="4"/>
      <c r="F18" s="141"/>
      <c r="G18" s="275"/>
      <c r="H18" s="4"/>
      <c r="I18" s="711" t="s">
        <v>125</v>
      </c>
      <c r="J18" s="711"/>
      <c r="K18" s="4"/>
      <c r="L18" s="4"/>
      <c r="M18" s="4"/>
      <c r="N18" s="4"/>
      <c r="O18" s="4"/>
      <c r="P18" s="4"/>
      <c r="Q18" s="4"/>
      <c r="R18" s="4"/>
      <c r="S18" s="4"/>
    </row>
    <row r="19" spans="2:19" ht="12.75" thickBot="1">
      <c r="B19" s="403"/>
      <c r="C19" s="403"/>
      <c r="D19" s="403"/>
      <c r="E19" s="403"/>
      <c r="F19" s="141"/>
      <c r="G19" s="404"/>
      <c r="H19" s="403"/>
      <c r="I19" s="403"/>
      <c r="J19" s="405"/>
      <c r="K19" s="403"/>
      <c r="L19" s="403"/>
      <c r="M19" s="403"/>
      <c r="N19" s="403"/>
      <c r="O19" s="403"/>
      <c r="P19" s="403"/>
      <c r="Q19" s="403"/>
      <c r="R19" s="403"/>
      <c r="S19" s="403"/>
    </row>
    <row r="20" spans="2:19" ht="54.75" customHeight="1" thickBot="1">
      <c r="B20" s="294" t="s">
        <v>126</v>
      </c>
      <c r="C20" s="360" t="s">
        <v>103</v>
      </c>
      <c r="D20" s="294" t="s">
        <v>415</v>
      </c>
      <c r="E20" s="294" t="s">
        <v>416</v>
      </c>
      <c r="F20" s="360" t="s">
        <v>104</v>
      </c>
      <c r="G20" s="406" t="s">
        <v>105</v>
      </c>
      <c r="H20" s="360" t="s">
        <v>106</v>
      </c>
      <c r="I20" s="360" t="s">
        <v>107</v>
      </c>
      <c r="J20" s="361" t="s">
        <v>108</v>
      </c>
      <c r="K20" s="360" t="s">
        <v>109</v>
      </c>
      <c r="L20" s="360" t="s">
        <v>110</v>
      </c>
      <c r="M20" s="360" t="s">
        <v>111</v>
      </c>
      <c r="N20" s="360" t="s">
        <v>112</v>
      </c>
      <c r="O20" s="360" t="s">
        <v>113</v>
      </c>
      <c r="P20" s="360" t="s">
        <v>114</v>
      </c>
      <c r="Q20" s="360" t="s">
        <v>115</v>
      </c>
      <c r="R20" s="360" t="s">
        <v>116</v>
      </c>
      <c r="S20" s="360" t="s">
        <v>150</v>
      </c>
    </row>
    <row r="21" spans="2:19">
      <c r="B21" s="144"/>
      <c r="C21" s="44"/>
      <c r="D21" s="44"/>
      <c r="E21" s="145"/>
      <c r="F21" s="44"/>
      <c r="G21" s="276"/>
      <c r="H21" s="146"/>
      <c r="I21" s="147"/>
      <c r="J21" s="243"/>
      <c r="K21" s="149"/>
      <c r="L21" s="150"/>
      <c r="M21" s="151"/>
      <c r="N21" s="152"/>
      <c r="O21" s="151"/>
      <c r="P21" s="153"/>
      <c r="Q21" s="154"/>
      <c r="R21" s="155"/>
      <c r="S21" s="156"/>
    </row>
    <row r="22" spans="2:19">
      <c r="B22" s="410" t="s">
        <v>117</v>
      </c>
      <c r="C22" s="45" t="s">
        <v>400</v>
      </c>
      <c r="D22" s="45" t="s">
        <v>413</v>
      </c>
      <c r="E22" s="48" t="s">
        <v>413</v>
      </c>
      <c r="F22" s="45" t="s">
        <v>342</v>
      </c>
      <c r="G22" s="274">
        <v>1.6198999999999999</v>
      </c>
      <c r="H22" s="168">
        <v>500000000</v>
      </c>
      <c r="I22" s="411">
        <v>-500000000</v>
      </c>
      <c r="J22" s="244">
        <v>0</v>
      </c>
      <c r="K22" s="198" t="s">
        <v>345</v>
      </c>
      <c r="L22" s="199">
        <v>1.4E-3</v>
      </c>
      <c r="M22" s="171" t="s">
        <v>349</v>
      </c>
      <c r="N22" s="171" t="s">
        <v>349</v>
      </c>
      <c r="O22" s="171" t="s">
        <v>349</v>
      </c>
      <c r="P22" s="171" t="s">
        <v>349</v>
      </c>
      <c r="Q22" s="159" t="s">
        <v>396</v>
      </c>
      <c r="R22" s="80">
        <v>40909</v>
      </c>
      <c r="S22" s="160" t="s">
        <v>403</v>
      </c>
    </row>
    <row r="23" spans="2:19">
      <c r="B23" s="410" t="s">
        <v>118</v>
      </c>
      <c r="C23" s="45" t="s">
        <v>401</v>
      </c>
      <c r="D23" s="45" t="s">
        <v>341</v>
      </c>
      <c r="E23" s="48" t="s">
        <v>341</v>
      </c>
      <c r="F23" s="45" t="s">
        <v>342</v>
      </c>
      <c r="G23" s="274">
        <v>1.6198999999999999</v>
      </c>
      <c r="H23" s="168">
        <v>700000000</v>
      </c>
      <c r="I23" s="411">
        <v>-58656488.100000024</v>
      </c>
      <c r="J23" s="244">
        <v>641343511.89999998</v>
      </c>
      <c r="K23" s="198" t="s">
        <v>347</v>
      </c>
      <c r="L23" s="199">
        <v>1.35E-2</v>
      </c>
      <c r="M23" s="413">
        <v>1.6540000000000003E-2</v>
      </c>
      <c r="N23" s="366" t="s">
        <v>609</v>
      </c>
      <c r="O23" s="462">
        <v>41379</v>
      </c>
      <c r="P23" s="660">
        <v>2651955.4217065005</v>
      </c>
      <c r="Q23" s="159">
        <v>41821</v>
      </c>
      <c r="R23" s="80">
        <v>56523</v>
      </c>
      <c r="S23" s="160" t="s">
        <v>399</v>
      </c>
    </row>
    <row r="24" spans="2:19">
      <c r="B24" s="410" t="s">
        <v>119</v>
      </c>
      <c r="C24" s="45" t="s">
        <v>418</v>
      </c>
      <c r="D24" s="45" t="s">
        <v>341</v>
      </c>
      <c r="E24" s="48" t="s">
        <v>341</v>
      </c>
      <c r="F24" s="45" t="s">
        <v>344</v>
      </c>
      <c r="G24" s="274">
        <v>0.85299999999999998</v>
      </c>
      <c r="H24" s="168">
        <v>650000000</v>
      </c>
      <c r="I24" s="411">
        <v>-54466739</v>
      </c>
      <c r="J24" s="244">
        <v>595533261</v>
      </c>
      <c r="K24" s="198" t="s">
        <v>348</v>
      </c>
      <c r="L24" s="199">
        <v>1.35E-2</v>
      </c>
      <c r="M24" s="413">
        <v>1.5450000000000002E-2</v>
      </c>
      <c r="N24" s="366" t="s">
        <v>609</v>
      </c>
      <c r="O24" s="462">
        <v>41379</v>
      </c>
      <c r="P24" s="660">
        <v>2300247.2206123071</v>
      </c>
      <c r="Q24" s="159">
        <v>41821</v>
      </c>
      <c r="R24" s="80">
        <v>56523</v>
      </c>
      <c r="S24" s="160" t="s">
        <v>399</v>
      </c>
    </row>
    <row r="25" spans="2:19">
      <c r="B25" s="410" t="s">
        <v>120</v>
      </c>
      <c r="C25" s="45" t="s">
        <v>419</v>
      </c>
      <c r="D25" s="45" t="s">
        <v>341</v>
      </c>
      <c r="E25" s="48" t="s">
        <v>341</v>
      </c>
      <c r="F25" s="45" t="s">
        <v>344</v>
      </c>
      <c r="G25" s="274">
        <v>0.85299999999999998</v>
      </c>
      <c r="H25" s="168">
        <v>500000000</v>
      </c>
      <c r="I25" s="411">
        <v>0</v>
      </c>
      <c r="J25" s="244">
        <v>500000000</v>
      </c>
      <c r="K25" s="198" t="s">
        <v>348</v>
      </c>
      <c r="L25" s="199">
        <v>1.4500000000000001E-2</v>
      </c>
      <c r="M25" s="413">
        <v>1.6449999999999999E-2</v>
      </c>
      <c r="N25" s="366" t="s">
        <v>609</v>
      </c>
      <c r="O25" s="462">
        <v>41379</v>
      </c>
      <c r="P25" s="660">
        <v>2056250</v>
      </c>
      <c r="Q25" s="159">
        <v>42461</v>
      </c>
      <c r="R25" s="80">
        <v>56523</v>
      </c>
      <c r="S25" s="160" t="s">
        <v>399</v>
      </c>
    </row>
    <row r="26" spans="2:19">
      <c r="B26" s="410" t="s">
        <v>121</v>
      </c>
      <c r="C26" s="45" t="s">
        <v>420</v>
      </c>
      <c r="D26" s="45" t="s">
        <v>341</v>
      </c>
      <c r="E26" s="48" t="s">
        <v>341</v>
      </c>
      <c r="F26" s="45" t="s">
        <v>343</v>
      </c>
      <c r="G26" s="274" t="s">
        <v>349</v>
      </c>
      <c r="H26" s="168">
        <v>325000000</v>
      </c>
      <c r="I26" s="411">
        <v>0</v>
      </c>
      <c r="J26" s="244">
        <v>325000000</v>
      </c>
      <c r="K26" s="198" t="s">
        <v>346</v>
      </c>
      <c r="L26" s="199">
        <v>1.4500000000000001E-2</v>
      </c>
      <c r="M26" s="413">
        <v>1.9612499999999998E-2</v>
      </c>
      <c r="N26" s="366" t="s">
        <v>609</v>
      </c>
      <c r="O26" s="462">
        <v>41379</v>
      </c>
      <c r="P26" s="660">
        <v>1571686.6438356163</v>
      </c>
      <c r="Q26" s="159">
        <v>42461</v>
      </c>
      <c r="R26" s="80">
        <v>56523</v>
      </c>
      <c r="S26" s="160" t="s">
        <v>399</v>
      </c>
    </row>
    <row r="27" spans="2:19">
      <c r="B27" s="410" t="s">
        <v>124</v>
      </c>
      <c r="C27" s="45" t="s">
        <v>402</v>
      </c>
      <c r="D27" s="45" t="s">
        <v>396</v>
      </c>
      <c r="E27" s="48" t="s">
        <v>396</v>
      </c>
      <c r="F27" s="45" t="s">
        <v>343</v>
      </c>
      <c r="G27" s="274" t="s">
        <v>349</v>
      </c>
      <c r="H27" s="168">
        <v>450000000</v>
      </c>
      <c r="I27" s="411">
        <v>0</v>
      </c>
      <c r="J27" s="244">
        <v>450000000</v>
      </c>
      <c r="K27" s="198" t="s">
        <v>346</v>
      </c>
      <c r="L27" s="199">
        <v>8.9999999999999993E-3</v>
      </c>
      <c r="M27" s="413">
        <v>1.4112499999999998E-2</v>
      </c>
      <c r="N27" s="366" t="s">
        <v>609</v>
      </c>
      <c r="O27" s="462">
        <v>41379</v>
      </c>
      <c r="P27" s="660">
        <v>1565907.5342465753</v>
      </c>
      <c r="Q27" s="159" t="s">
        <v>396</v>
      </c>
      <c r="R27" s="80">
        <v>56523</v>
      </c>
      <c r="S27" s="160" t="s">
        <v>398</v>
      </c>
    </row>
    <row r="28" spans="2:19" ht="12.75" thickBot="1">
      <c r="B28" s="415"/>
      <c r="C28" s="416"/>
      <c r="D28" s="416"/>
      <c r="E28" s="353"/>
      <c r="F28" s="416"/>
      <c r="G28" s="417"/>
      <c r="H28" s="416"/>
      <c r="I28" s="353"/>
      <c r="J28" s="418"/>
      <c r="K28" s="353"/>
      <c r="L28" s="416"/>
      <c r="M28" s="353"/>
      <c r="N28" s="416"/>
      <c r="O28" s="353"/>
      <c r="P28" s="421"/>
      <c r="Q28" s="353"/>
      <c r="R28" s="416"/>
      <c r="S28" s="420"/>
    </row>
    <row r="29" spans="2:19">
      <c r="B29" s="390"/>
      <c r="C29" s="4"/>
      <c r="D29" s="4"/>
      <c r="E29" s="4"/>
      <c r="F29" s="4"/>
      <c r="G29" s="275"/>
      <c r="H29" s="119"/>
      <c r="I29" s="48"/>
      <c r="J29" s="272"/>
      <c r="K29" s="48"/>
      <c r="L29" s="48"/>
      <c r="M29" s="48"/>
      <c r="N29" s="81"/>
      <c r="O29" s="81"/>
      <c r="P29" s="82"/>
      <c r="Q29" s="83"/>
      <c r="R29" s="4"/>
      <c r="S29" s="5"/>
    </row>
    <row r="32" spans="2:19">
      <c r="B32" s="352" t="s">
        <v>102</v>
      </c>
      <c r="C32" s="143">
        <v>40627</v>
      </c>
      <c r="D32" s="143"/>
      <c r="E32" s="4"/>
      <c r="F32" s="141"/>
      <c r="G32" s="275"/>
      <c r="H32" s="4"/>
      <c r="I32" s="711" t="s">
        <v>169</v>
      </c>
      <c r="J32" s="711"/>
      <c r="K32" s="4"/>
      <c r="L32" s="4"/>
      <c r="M32" s="4"/>
      <c r="N32" s="4"/>
      <c r="O32" s="4"/>
      <c r="P32" s="4"/>
      <c r="Q32" s="4"/>
      <c r="R32" s="4"/>
      <c r="S32" s="4"/>
    </row>
    <row r="33" spans="2:19" ht="12.75" thickBot="1">
      <c r="B33" s="403"/>
      <c r="C33" s="403"/>
      <c r="D33" s="403"/>
      <c r="E33" s="403"/>
      <c r="F33" s="141"/>
      <c r="G33" s="404"/>
      <c r="H33" s="403"/>
      <c r="I33" s="403"/>
      <c r="J33" s="405"/>
      <c r="K33" s="403"/>
      <c r="L33" s="403"/>
      <c r="M33" s="403"/>
      <c r="N33" s="403"/>
      <c r="O33" s="403"/>
      <c r="P33" s="403"/>
      <c r="Q33" s="403"/>
      <c r="R33" s="403"/>
      <c r="S33" s="403"/>
    </row>
    <row r="34" spans="2:19" ht="54" customHeight="1" thickBot="1">
      <c r="B34" s="294" t="s">
        <v>170</v>
      </c>
      <c r="C34" s="360" t="s">
        <v>103</v>
      </c>
      <c r="D34" s="294" t="s">
        <v>415</v>
      </c>
      <c r="E34" s="294" t="s">
        <v>416</v>
      </c>
      <c r="F34" s="360" t="s">
        <v>104</v>
      </c>
      <c r="G34" s="406" t="s">
        <v>105</v>
      </c>
      <c r="H34" s="360" t="s">
        <v>106</v>
      </c>
      <c r="I34" s="360" t="s">
        <v>107</v>
      </c>
      <c r="J34" s="361" t="s">
        <v>108</v>
      </c>
      <c r="K34" s="360" t="s">
        <v>109</v>
      </c>
      <c r="L34" s="360" t="s">
        <v>110</v>
      </c>
      <c r="M34" s="360" t="s">
        <v>111</v>
      </c>
      <c r="N34" s="360" t="s">
        <v>112</v>
      </c>
      <c r="O34" s="360" t="s">
        <v>113</v>
      </c>
      <c r="P34" s="360" t="s">
        <v>114</v>
      </c>
      <c r="Q34" s="360" t="s">
        <v>115</v>
      </c>
      <c r="R34" s="360" t="s">
        <v>116</v>
      </c>
      <c r="S34" s="360" t="s">
        <v>150</v>
      </c>
    </row>
    <row r="35" spans="2:19">
      <c r="B35" s="144"/>
      <c r="C35" s="44"/>
      <c r="D35" s="44"/>
      <c r="E35" s="145"/>
      <c r="F35" s="44"/>
      <c r="G35" s="276"/>
      <c r="H35" s="146"/>
      <c r="I35" s="147"/>
      <c r="J35" s="243"/>
      <c r="K35" s="149"/>
      <c r="L35" s="150"/>
      <c r="M35" s="151"/>
      <c r="N35" s="152"/>
      <c r="O35" s="151"/>
      <c r="P35" s="153"/>
      <c r="Q35" s="154"/>
      <c r="R35" s="155"/>
      <c r="S35" s="156"/>
    </row>
    <row r="36" spans="2:19">
      <c r="B36" s="422" t="s">
        <v>117</v>
      </c>
      <c r="C36" s="45" t="s">
        <v>404</v>
      </c>
      <c r="D36" s="45" t="s">
        <v>341</v>
      </c>
      <c r="E36" s="48" t="s">
        <v>341</v>
      </c>
      <c r="F36" s="45" t="s">
        <v>343</v>
      </c>
      <c r="G36" s="274" t="s">
        <v>349</v>
      </c>
      <c r="H36" s="168">
        <v>250000000</v>
      </c>
      <c r="I36" s="411">
        <v>-27448745.930000007</v>
      </c>
      <c r="J36" s="244">
        <v>222551254.06999999</v>
      </c>
      <c r="K36" s="198" t="s">
        <v>346</v>
      </c>
      <c r="L36" s="199">
        <v>1.1599999999999999E-2</v>
      </c>
      <c r="M36" s="413">
        <v>1.6712499999999998E-2</v>
      </c>
      <c r="N36" s="366" t="s">
        <v>609</v>
      </c>
      <c r="O36" s="462">
        <v>41379</v>
      </c>
      <c r="P36" s="660">
        <v>917109.32884394168</v>
      </c>
      <c r="Q36" s="159">
        <v>41821</v>
      </c>
      <c r="R36" s="80">
        <v>56523</v>
      </c>
      <c r="S36" s="160" t="s">
        <v>399</v>
      </c>
    </row>
    <row r="37" spans="2:19" ht="12.75" thickBot="1">
      <c r="B37" s="415"/>
      <c r="C37" s="416"/>
      <c r="D37" s="416"/>
      <c r="E37" s="353"/>
      <c r="F37" s="416"/>
      <c r="G37" s="417"/>
      <c r="H37" s="416"/>
      <c r="I37" s="353"/>
      <c r="J37" s="418"/>
      <c r="K37" s="353"/>
      <c r="L37" s="416"/>
      <c r="M37" s="353"/>
      <c r="N37" s="416"/>
      <c r="O37" s="353"/>
      <c r="P37" s="421"/>
      <c r="Q37" s="353"/>
      <c r="R37" s="416"/>
      <c r="S37" s="420"/>
    </row>
    <row r="38" spans="2:19">
      <c r="B38" s="390"/>
      <c r="C38" s="4"/>
      <c r="D38" s="4"/>
      <c r="E38" s="4"/>
      <c r="F38" s="4"/>
      <c r="G38" s="275"/>
      <c r="H38" s="119"/>
      <c r="I38" s="48"/>
      <c r="J38" s="272"/>
      <c r="K38" s="48"/>
      <c r="L38" s="48"/>
      <c r="M38" s="48"/>
      <c r="N38" s="81"/>
      <c r="O38" s="81"/>
      <c r="P38" s="82"/>
      <c r="Q38" s="83"/>
      <c r="R38" s="4"/>
      <c r="S38" s="5"/>
    </row>
    <row r="41" spans="2:19">
      <c r="B41" s="352" t="s">
        <v>102</v>
      </c>
      <c r="C41" s="143">
        <v>40807</v>
      </c>
      <c r="D41" s="143"/>
      <c r="E41" s="4"/>
      <c r="F41" s="141"/>
      <c r="G41" s="275"/>
      <c r="H41" s="4"/>
      <c r="I41" s="711" t="s">
        <v>268</v>
      </c>
      <c r="J41" s="711"/>
      <c r="K41" s="4"/>
      <c r="L41" s="4"/>
      <c r="M41" s="4"/>
      <c r="N41" s="4"/>
      <c r="O41" s="4"/>
      <c r="P41" s="4"/>
      <c r="Q41" s="4"/>
      <c r="R41" s="4"/>
      <c r="S41" s="4"/>
    </row>
    <row r="42" spans="2:19" ht="10.5" customHeight="1" thickBot="1">
      <c r="B42" s="403"/>
      <c r="C42" s="403"/>
      <c r="D42" s="403"/>
      <c r="E42" s="403"/>
      <c r="F42" s="141"/>
      <c r="G42" s="404"/>
      <c r="H42" s="403"/>
      <c r="I42" s="403"/>
      <c r="J42" s="405"/>
      <c r="K42" s="403"/>
      <c r="L42" s="403"/>
      <c r="M42" s="403"/>
      <c r="N42" s="403"/>
      <c r="O42" s="403"/>
      <c r="P42" s="403"/>
      <c r="Q42" s="403"/>
      <c r="R42" s="403"/>
      <c r="S42" s="403"/>
    </row>
    <row r="43" spans="2:19" ht="54" customHeight="1" thickBot="1">
      <c r="B43" s="294" t="s">
        <v>269</v>
      </c>
      <c r="C43" s="360" t="s">
        <v>103</v>
      </c>
      <c r="D43" s="294" t="s">
        <v>415</v>
      </c>
      <c r="E43" s="294" t="s">
        <v>416</v>
      </c>
      <c r="F43" s="360" t="s">
        <v>104</v>
      </c>
      <c r="G43" s="406" t="s">
        <v>105</v>
      </c>
      <c r="H43" s="360" t="s">
        <v>106</v>
      </c>
      <c r="I43" s="360" t="s">
        <v>107</v>
      </c>
      <c r="J43" s="361" t="s">
        <v>108</v>
      </c>
      <c r="K43" s="360" t="s">
        <v>109</v>
      </c>
      <c r="L43" s="360" t="s">
        <v>110</v>
      </c>
      <c r="M43" s="360" t="s">
        <v>111</v>
      </c>
      <c r="N43" s="360" t="s">
        <v>112</v>
      </c>
      <c r="O43" s="360" t="s">
        <v>113</v>
      </c>
      <c r="P43" s="360" t="s">
        <v>114</v>
      </c>
      <c r="Q43" s="360" t="s">
        <v>115</v>
      </c>
      <c r="R43" s="360" t="s">
        <v>116</v>
      </c>
      <c r="S43" s="360" t="s">
        <v>150</v>
      </c>
    </row>
    <row r="44" spans="2:19">
      <c r="B44" s="144"/>
      <c r="C44" s="44"/>
      <c r="D44" s="44"/>
      <c r="E44" s="145"/>
      <c r="F44" s="44"/>
      <c r="G44" s="276"/>
      <c r="H44" s="146"/>
      <c r="I44" s="147"/>
      <c r="J44" s="243"/>
      <c r="K44" s="149"/>
      <c r="L44" s="150"/>
      <c r="M44" s="151"/>
      <c r="N44" s="152"/>
      <c r="O44" s="151"/>
      <c r="P44" s="153"/>
      <c r="Q44" s="154"/>
      <c r="R44" s="155"/>
      <c r="S44" s="156"/>
    </row>
    <row r="45" spans="2:19">
      <c r="B45" s="410" t="s">
        <v>117</v>
      </c>
      <c r="C45" s="45" t="s">
        <v>405</v>
      </c>
      <c r="D45" s="45" t="s">
        <v>413</v>
      </c>
      <c r="E45" s="48" t="s">
        <v>413</v>
      </c>
      <c r="F45" s="45" t="s">
        <v>342</v>
      </c>
      <c r="G45" s="274">
        <v>1.5793999999999999</v>
      </c>
      <c r="H45" s="168">
        <v>500000000</v>
      </c>
      <c r="I45" s="411">
        <v>500000000</v>
      </c>
      <c r="J45" s="244">
        <v>0</v>
      </c>
      <c r="K45" s="198" t="s">
        <v>345</v>
      </c>
      <c r="L45" s="199">
        <v>1.2999999999999999E-3</v>
      </c>
      <c r="M45" s="171" t="s">
        <v>349</v>
      </c>
      <c r="N45" s="171" t="s">
        <v>349</v>
      </c>
      <c r="O45" s="171" t="s">
        <v>349</v>
      </c>
      <c r="P45" s="496"/>
      <c r="Q45" s="159" t="s">
        <v>396</v>
      </c>
      <c r="R45" s="80">
        <v>41091</v>
      </c>
      <c r="S45" s="160" t="s">
        <v>403</v>
      </c>
    </row>
    <row r="46" spans="2:19">
      <c r="B46" s="410" t="s">
        <v>118</v>
      </c>
      <c r="C46" s="45" t="s">
        <v>406</v>
      </c>
      <c r="D46" s="45" t="s">
        <v>341</v>
      </c>
      <c r="E46" s="48" t="s">
        <v>341</v>
      </c>
      <c r="F46" s="45" t="s">
        <v>342</v>
      </c>
      <c r="G46" s="274">
        <v>1.5767500000000001</v>
      </c>
      <c r="H46" s="168">
        <v>2000000000</v>
      </c>
      <c r="I46" s="411">
        <v>0</v>
      </c>
      <c r="J46" s="244">
        <v>2000000000</v>
      </c>
      <c r="K46" s="198" t="s">
        <v>347</v>
      </c>
      <c r="L46" s="199">
        <v>1.55E-2</v>
      </c>
      <c r="M46" s="413">
        <v>1.8540000000000001E-2</v>
      </c>
      <c r="N46" s="366" t="s">
        <v>609</v>
      </c>
      <c r="O46" s="462">
        <v>41379</v>
      </c>
      <c r="P46" s="660">
        <v>9270000</v>
      </c>
      <c r="Q46" s="159">
        <v>42005</v>
      </c>
      <c r="R46" s="80">
        <v>56523</v>
      </c>
      <c r="S46" s="160" t="s">
        <v>399</v>
      </c>
    </row>
    <row r="47" spans="2:19">
      <c r="B47" s="410" t="s">
        <v>119</v>
      </c>
      <c r="C47" s="45" t="s">
        <v>407</v>
      </c>
      <c r="D47" s="45" t="s">
        <v>341</v>
      </c>
      <c r="E47" s="48" t="s">
        <v>341</v>
      </c>
      <c r="F47" s="45" t="s">
        <v>344</v>
      </c>
      <c r="G47" s="274">
        <v>0.87270000000000003</v>
      </c>
      <c r="H47" s="168">
        <v>200000000</v>
      </c>
      <c r="I47" s="411">
        <v>0</v>
      </c>
      <c r="J47" s="244">
        <v>200000000</v>
      </c>
      <c r="K47" s="198" t="s">
        <v>348</v>
      </c>
      <c r="L47" s="199">
        <v>1.4E-2</v>
      </c>
      <c r="M47" s="413">
        <v>1.5949999999999999E-2</v>
      </c>
      <c r="N47" s="366" t="s">
        <v>609</v>
      </c>
      <c r="O47" s="462">
        <v>41379</v>
      </c>
      <c r="P47" s="660">
        <v>797500</v>
      </c>
      <c r="Q47" s="159">
        <v>42005</v>
      </c>
      <c r="R47" s="80">
        <v>56523</v>
      </c>
      <c r="S47" s="160" t="s">
        <v>399</v>
      </c>
    </row>
    <row r="48" spans="2:19">
      <c r="B48" s="410" t="s">
        <v>120</v>
      </c>
      <c r="C48" s="45" t="s">
        <v>408</v>
      </c>
      <c r="D48" s="45" t="s">
        <v>341</v>
      </c>
      <c r="E48" s="48" t="s">
        <v>341</v>
      </c>
      <c r="F48" s="45" t="s">
        <v>343</v>
      </c>
      <c r="G48" s="274" t="s">
        <v>349</v>
      </c>
      <c r="H48" s="168">
        <v>165000000</v>
      </c>
      <c r="I48" s="411">
        <v>0</v>
      </c>
      <c r="J48" s="244">
        <v>165000000</v>
      </c>
      <c r="K48" s="198" t="s">
        <v>346</v>
      </c>
      <c r="L48" s="199">
        <v>1.6500000000000001E-2</v>
      </c>
      <c r="M48" s="413">
        <v>2.16125E-2</v>
      </c>
      <c r="N48" s="366" t="s">
        <v>609</v>
      </c>
      <c r="O48" s="462">
        <v>41379</v>
      </c>
      <c r="P48" s="660">
        <v>879303.08219178079</v>
      </c>
      <c r="Q48" s="159">
        <v>42644</v>
      </c>
      <c r="R48" s="80">
        <v>56523</v>
      </c>
      <c r="S48" s="160" t="s">
        <v>399</v>
      </c>
    </row>
    <row r="49" spans="2:19">
      <c r="B49" s="410" t="s">
        <v>121</v>
      </c>
      <c r="C49" s="45" t="s">
        <v>409</v>
      </c>
      <c r="D49" s="45" t="s">
        <v>341</v>
      </c>
      <c r="E49" s="48" t="s">
        <v>341</v>
      </c>
      <c r="F49" s="45" t="s">
        <v>342</v>
      </c>
      <c r="G49" s="274">
        <v>1.58</v>
      </c>
      <c r="H49" s="168">
        <v>500000000</v>
      </c>
      <c r="I49" s="411">
        <v>0</v>
      </c>
      <c r="J49" s="244">
        <v>500000000</v>
      </c>
      <c r="K49" s="198" t="s">
        <v>347</v>
      </c>
      <c r="L49" s="199">
        <v>1.7500000000000002E-2</v>
      </c>
      <c r="M49" s="413">
        <v>2.0539999999999999E-2</v>
      </c>
      <c r="N49" s="366" t="s">
        <v>609</v>
      </c>
      <c r="O49" s="462">
        <v>41379</v>
      </c>
      <c r="P49" s="660">
        <v>2567499.9999999995</v>
      </c>
      <c r="Q49" s="159">
        <v>43466</v>
      </c>
      <c r="R49" s="80">
        <v>56523</v>
      </c>
      <c r="S49" s="160" t="s">
        <v>399</v>
      </c>
    </row>
    <row r="50" spans="2:19">
      <c r="B50" s="410" t="s">
        <v>127</v>
      </c>
      <c r="C50" s="45" t="s">
        <v>410</v>
      </c>
      <c r="D50" s="45" t="s">
        <v>341</v>
      </c>
      <c r="E50" s="48" t="s">
        <v>341</v>
      </c>
      <c r="F50" s="45" t="s">
        <v>342</v>
      </c>
      <c r="G50" s="274">
        <v>1.58</v>
      </c>
      <c r="H50" s="168">
        <v>250000000</v>
      </c>
      <c r="I50" s="411">
        <v>0</v>
      </c>
      <c r="J50" s="244">
        <v>250000000</v>
      </c>
      <c r="K50" s="198" t="s">
        <v>347</v>
      </c>
      <c r="L50" s="199">
        <v>1.7500000000000002E-2</v>
      </c>
      <c r="M50" s="413">
        <v>2.0539999999999999E-2</v>
      </c>
      <c r="N50" s="366" t="s">
        <v>609</v>
      </c>
      <c r="O50" s="462">
        <v>41379</v>
      </c>
      <c r="P50" s="660">
        <v>1283749.9999999998</v>
      </c>
      <c r="Q50" s="159">
        <v>43466</v>
      </c>
      <c r="R50" s="80">
        <v>56523</v>
      </c>
      <c r="S50" s="160" t="s">
        <v>399</v>
      </c>
    </row>
    <row r="51" spans="2:19" ht="12.75" thickBot="1">
      <c r="B51" s="415"/>
      <c r="C51" s="416"/>
      <c r="D51" s="416"/>
      <c r="E51" s="353"/>
      <c r="F51" s="416"/>
      <c r="G51" s="417"/>
      <c r="H51" s="416"/>
      <c r="I51" s="353"/>
      <c r="J51" s="418"/>
      <c r="K51" s="353"/>
      <c r="L51" s="416"/>
      <c r="M51" s="353"/>
      <c r="N51" s="416"/>
      <c r="O51" s="353"/>
      <c r="P51" s="421"/>
      <c r="Q51" s="353"/>
      <c r="R51" s="416"/>
      <c r="S51" s="420"/>
    </row>
    <row r="52" spans="2:19">
      <c r="B52" s="390"/>
      <c r="C52" s="4"/>
      <c r="D52" s="4"/>
      <c r="E52" s="4"/>
      <c r="F52" s="4"/>
      <c r="G52" s="275"/>
      <c r="H52" s="119"/>
      <c r="I52" s="48"/>
      <c r="J52" s="272"/>
      <c r="K52" s="48"/>
      <c r="L52" s="48"/>
      <c r="M52" s="48"/>
      <c r="N52" s="81"/>
      <c r="O52" s="81"/>
      <c r="P52" s="82"/>
      <c r="Q52" s="83"/>
      <c r="R52" s="4"/>
      <c r="S52" s="5"/>
    </row>
    <row r="55" spans="2:19">
      <c r="B55" s="352" t="s">
        <v>102</v>
      </c>
      <c r="C55" s="143">
        <v>40933</v>
      </c>
      <c r="D55" s="143"/>
      <c r="E55" s="4"/>
      <c r="F55" s="141"/>
      <c r="G55" s="275"/>
      <c r="H55" s="4"/>
      <c r="I55" s="711" t="s">
        <v>499</v>
      </c>
      <c r="J55" s="711"/>
      <c r="K55" s="4"/>
      <c r="L55" s="4"/>
      <c r="M55" s="4"/>
      <c r="N55" s="4"/>
      <c r="O55" s="4"/>
      <c r="P55" s="4"/>
      <c r="Q55" s="4"/>
      <c r="R55" s="4"/>
      <c r="S55" s="4"/>
    </row>
    <row r="56" spans="2:19" ht="12.75" thickBot="1">
      <c r="B56" s="403"/>
      <c r="C56" s="403"/>
      <c r="D56" s="403"/>
      <c r="E56" s="403"/>
      <c r="F56" s="141"/>
      <c r="G56" s="404"/>
      <c r="H56" s="403"/>
      <c r="I56" s="403"/>
      <c r="J56" s="405"/>
      <c r="K56" s="403"/>
      <c r="L56" s="403"/>
      <c r="M56" s="403"/>
      <c r="N56" s="403"/>
      <c r="O56" s="403"/>
      <c r="P56" s="403"/>
      <c r="Q56" s="403"/>
      <c r="R56" s="403"/>
      <c r="S56" s="403"/>
    </row>
    <row r="57" spans="2:19" ht="54" customHeight="1" thickBot="1">
      <c r="B57" s="294" t="s">
        <v>500</v>
      </c>
      <c r="C57" s="360" t="s">
        <v>103</v>
      </c>
      <c r="D57" s="294" t="s">
        <v>415</v>
      </c>
      <c r="E57" s="294" t="s">
        <v>416</v>
      </c>
      <c r="F57" s="360" t="s">
        <v>104</v>
      </c>
      <c r="G57" s="406" t="s">
        <v>105</v>
      </c>
      <c r="H57" s="360" t="s">
        <v>106</v>
      </c>
      <c r="I57" s="360" t="s">
        <v>107</v>
      </c>
      <c r="J57" s="361" t="s">
        <v>108</v>
      </c>
      <c r="K57" s="360" t="s">
        <v>109</v>
      </c>
      <c r="L57" s="360" t="s">
        <v>110</v>
      </c>
      <c r="M57" s="360" t="s">
        <v>111</v>
      </c>
      <c r="N57" s="360" t="s">
        <v>112</v>
      </c>
      <c r="O57" s="360" t="s">
        <v>113</v>
      </c>
      <c r="P57" s="360" t="s">
        <v>114</v>
      </c>
      <c r="Q57" s="360" t="s">
        <v>115</v>
      </c>
      <c r="R57" s="360" t="s">
        <v>116</v>
      </c>
      <c r="S57" s="360" t="s">
        <v>150</v>
      </c>
    </row>
    <row r="58" spans="2:19">
      <c r="B58" s="144"/>
      <c r="C58" s="44"/>
      <c r="D58" s="44"/>
      <c r="E58" s="145"/>
      <c r="F58" s="44"/>
      <c r="G58" s="276"/>
      <c r="H58" s="146"/>
      <c r="I58" s="147"/>
      <c r="J58" s="243"/>
      <c r="K58" s="149"/>
      <c r="L58" s="150"/>
      <c r="M58" s="151"/>
      <c r="N58" s="152"/>
      <c r="O58" s="151"/>
      <c r="P58" s="153"/>
      <c r="Q58" s="154"/>
      <c r="R58" s="155"/>
      <c r="S58" s="156"/>
    </row>
    <row r="59" spans="2:19">
      <c r="B59" s="410" t="s">
        <v>117</v>
      </c>
      <c r="C59" s="45" t="s">
        <v>501</v>
      </c>
      <c r="D59" s="45" t="s">
        <v>413</v>
      </c>
      <c r="E59" s="48" t="s">
        <v>413</v>
      </c>
      <c r="F59" s="45" t="s">
        <v>342</v>
      </c>
      <c r="G59" s="274">
        <v>1.54</v>
      </c>
      <c r="H59" s="168">
        <v>500000000</v>
      </c>
      <c r="I59" s="411">
        <v>-500000000</v>
      </c>
      <c r="J59" s="244">
        <v>0</v>
      </c>
      <c r="K59" s="198" t="s">
        <v>345</v>
      </c>
      <c r="L59" s="199">
        <v>2E-3</v>
      </c>
      <c r="M59" s="171" t="s">
        <v>349</v>
      </c>
      <c r="N59" s="171" t="s">
        <v>349</v>
      </c>
      <c r="O59" s="171" t="s">
        <v>349</v>
      </c>
      <c r="P59" s="496"/>
      <c r="Q59" s="159" t="s">
        <v>396</v>
      </c>
      <c r="R59" s="80">
        <v>41275</v>
      </c>
      <c r="S59" s="160" t="s">
        <v>403</v>
      </c>
    </row>
    <row r="60" spans="2:19">
      <c r="B60" s="410" t="s">
        <v>118</v>
      </c>
      <c r="C60" s="45" t="s">
        <v>502</v>
      </c>
      <c r="D60" s="45" t="s">
        <v>341</v>
      </c>
      <c r="E60" s="48" t="s">
        <v>341</v>
      </c>
      <c r="F60" s="45" t="s">
        <v>342</v>
      </c>
      <c r="G60" s="274">
        <v>1.54</v>
      </c>
      <c r="H60" s="168">
        <v>500000000</v>
      </c>
      <c r="I60" s="411">
        <v>0</v>
      </c>
      <c r="J60" s="244">
        <v>500000000</v>
      </c>
      <c r="K60" s="198" t="s">
        <v>347</v>
      </c>
      <c r="L60" s="199">
        <v>1.6500000000000001E-2</v>
      </c>
      <c r="M60" s="413">
        <v>1.9539999999999998E-2</v>
      </c>
      <c r="N60" s="366" t="s">
        <v>609</v>
      </c>
      <c r="O60" s="462">
        <v>41379</v>
      </c>
      <c r="P60" s="660">
        <v>2442500</v>
      </c>
      <c r="Q60" s="159">
        <v>42095</v>
      </c>
      <c r="R60" s="80">
        <v>56523</v>
      </c>
      <c r="S60" s="160" t="s">
        <v>399</v>
      </c>
    </row>
    <row r="61" spans="2:19">
      <c r="B61" s="410" t="s">
        <v>119</v>
      </c>
      <c r="C61" s="45" t="s">
        <v>503</v>
      </c>
      <c r="D61" s="45" t="s">
        <v>341</v>
      </c>
      <c r="E61" s="48" t="s">
        <v>341</v>
      </c>
      <c r="F61" s="45" t="s">
        <v>344</v>
      </c>
      <c r="G61" s="274">
        <v>0.83</v>
      </c>
      <c r="H61" s="168">
        <v>1200000000</v>
      </c>
      <c r="I61" s="411">
        <v>0</v>
      </c>
      <c r="J61" s="244">
        <v>1200000000</v>
      </c>
      <c r="K61" s="198" t="s">
        <v>348</v>
      </c>
      <c r="L61" s="199">
        <v>1.55E-2</v>
      </c>
      <c r="M61" s="413">
        <v>1.745E-2</v>
      </c>
      <c r="N61" s="366" t="s">
        <v>609</v>
      </c>
      <c r="O61" s="462">
        <v>41379</v>
      </c>
      <c r="P61" s="660">
        <v>5235000.0000000009</v>
      </c>
      <c r="Q61" s="159">
        <v>42095</v>
      </c>
      <c r="R61" s="80">
        <v>56523</v>
      </c>
      <c r="S61" s="160" t="s">
        <v>399</v>
      </c>
    </row>
    <row r="62" spans="2:19">
      <c r="B62" s="410" t="s">
        <v>120</v>
      </c>
      <c r="C62" s="45" t="s">
        <v>504</v>
      </c>
      <c r="D62" s="45" t="s">
        <v>341</v>
      </c>
      <c r="E62" s="48" t="s">
        <v>341</v>
      </c>
      <c r="F62" s="45" t="s">
        <v>343</v>
      </c>
      <c r="G62" s="274" t="s">
        <v>349</v>
      </c>
      <c r="H62" s="168">
        <v>175000000</v>
      </c>
      <c r="I62" s="411">
        <v>0</v>
      </c>
      <c r="J62" s="244">
        <v>175000000</v>
      </c>
      <c r="K62" s="198" t="s">
        <v>346</v>
      </c>
      <c r="L62" s="199">
        <v>1.7500000000000002E-2</v>
      </c>
      <c r="M62" s="413">
        <v>2.2612500000000001E-2</v>
      </c>
      <c r="N62" s="366" t="s">
        <v>609</v>
      </c>
      <c r="O62" s="462">
        <v>41379</v>
      </c>
      <c r="P62" s="660">
        <v>975744.8630136986</v>
      </c>
      <c r="Q62" s="159">
        <v>42095</v>
      </c>
      <c r="R62" s="80">
        <v>56523</v>
      </c>
      <c r="S62" s="160" t="s">
        <v>399</v>
      </c>
    </row>
    <row r="63" spans="2:19">
      <c r="B63" s="410" t="s">
        <v>121</v>
      </c>
      <c r="C63" s="45" t="s">
        <v>505</v>
      </c>
      <c r="D63" s="45" t="s">
        <v>341</v>
      </c>
      <c r="E63" s="48" t="s">
        <v>341</v>
      </c>
      <c r="F63" s="45" t="s">
        <v>506</v>
      </c>
      <c r="G63" s="274">
        <v>118</v>
      </c>
      <c r="H63" s="168">
        <v>20000000000</v>
      </c>
      <c r="I63" s="411">
        <v>0</v>
      </c>
      <c r="J63" s="244">
        <v>20000000000</v>
      </c>
      <c r="K63" s="198" t="s">
        <v>507</v>
      </c>
      <c r="L63" s="199">
        <v>1.2500000000000001E-2</v>
      </c>
      <c r="M63" s="413">
        <v>1.4199999999999999E-2</v>
      </c>
      <c r="N63" s="366" t="s">
        <v>609</v>
      </c>
      <c r="O63" s="462">
        <v>41379</v>
      </c>
      <c r="P63" s="660">
        <v>71000000</v>
      </c>
      <c r="Q63" s="159">
        <v>42095</v>
      </c>
      <c r="R63" s="80">
        <v>56523</v>
      </c>
      <c r="S63" s="160" t="s">
        <v>399</v>
      </c>
    </row>
    <row r="64" spans="2:19">
      <c r="B64" s="410" t="s">
        <v>127</v>
      </c>
      <c r="C64" s="45" t="s">
        <v>508</v>
      </c>
      <c r="D64" s="45" t="s">
        <v>341</v>
      </c>
      <c r="E64" s="48" t="s">
        <v>341</v>
      </c>
      <c r="F64" s="45" t="s">
        <v>343</v>
      </c>
      <c r="G64" s="274" t="s">
        <v>349</v>
      </c>
      <c r="H64" s="168">
        <v>215000000</v>
      </c>
      <c r="I64" s="411">
        <v>0</v>
      </c>
      <c r="J64" s="244">
        <v>215000000</v>
      </c>
      <c r="K64" s="198" t="s">
        <v>346</v>
      </c>
      <c r="L64" s="199">
        <v>1.8499999999999999E-2</v>
      </c>
      <c r="M64" s="413">
        <v>2.3612500000000002E-2</v>
      </c>
      <c r="N64" s="366" t="s">
        <v>609</v>
      </c>
      <c r="O64" s="462">
        <v>41379</v>
      </c>
      <c r="P64" s="660">
        <v>1251785.9589041097</v>
      </c>
      <c r="Q64" s="159">
        <v>42917</v>
      </c>
      <c r="R64" s="80">
        <v>56523</v>
      </c>
      <c r="S64" s="160" t="s">
        <v>399</v>
      </c>
    </row>
    <row r="65" spans="2:19">
      <c r="B65" s="410" t="s">
        <v>124</v>
      </c>
      <c r="C65" s="45" t="s">
        <v>509</v>
      </c>
      <c r="D65" s="45" t="s">
        <v>396</v>
      </c>
      <c r="E65" s="48" t="s">
        <v>396</v>
      </c>
      <c r="F65" s="45" t="s">
        <v>343</v>
      </c>
      <c r="G65" s="274" t="s">
        <v>349</v>
      </c>
      <c r="H65" s="168">
        <v>610000000</v>
      </c>
      <c r="I65" s="411">
        <v>0</v>
      </c>
      <c r="J65" s="244">
        <v>610000000</v>
      </c>
      <c r="K65" s="198" t="s">
        <v>346</v>
      </c>
      <c r="L65" s="199">
        <v>8.9999999999999993E-3</v>
      </c>
      <c r="M65" s="413">
        <v>1.4112499999999998E-2</v>
      </c>
      <c r="N65" s="366" t="s">
        <v>609</v>
      </c>
      <c r="O65" s="462">
        <v>41379</v>
      </c>
      <c r="P65" s="660">
        <v>2122674.6575342463</v>
      </c>
      <c r="Q65" s="159" t="s">
        <v>396</v>
      </c>
      <c r="R65" s="80">
        <v>56523</v>
      </c>
      <c r="S65" s="160" t="s">
        <v>398</v>
      </c>
    </row>
    <row r="66" spans="2:19" ht="12.75" thickBot="1">
      <c r="B66" s="415"/>
      <c r="C66" s="416"/>
      <c r="D66" s="416"/>
      <c r="E66" s="353"/>
      <c r="F66" s="416"/>
      <c r="G66" s="417"/>
      <c r="H66" s="416"/>
      <c r="I66" s="353"/>
      <c r="J66" s="418"/>
      <c r="K66" s="353"/>
      <c r="L66" s="416"/>
      <c r="M66" s="353"/>
      <c r="N66" s="416"/>
      <c r="O66" s="353"/>
      <c r="P66" s="421"/>
      <c r="Q66" s="353"/>
      <c r="R66" s="416"/>
      <c r="S66" s="420"/>
    </row>
    <row r="67" spans="2:19">
      <c r="B67" s="390"/>
      <c r="C67" s="4"/>
      <c r="D67" s="4"/>
      <c r="E67" s="4"/>
      <c r="F67" s="4"/>
      <c r="G67" s="275"/>
      <c r="H67" s="119"/>
      <c r="I67" s="48"/>
      <c r="J67" s="272"/>
      <c r="K67" s="48"/>
      <c r="L67" s="642"/>
      <c r="M67" s="48"/>
      <c r="N67" s="81"/>
      <c r="O67" s="81"/>
      <c r="P67" s="82"/>
      <c r="Q67" s="83"/>
      <c r="R67" s="4"/>
      <c r="S67" s="5"/>
    </row>
    <row r="68" spans="2:19">
      <c r="L68" s="643"/>
      <c r="M68" s="644"/>
      <c r="N68" s="644"/>
    </row>
    <row r="69" spans="2:19">
      <c r="O69" s="457"/>
      <c r="P69" s="645"/>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4" fitToHeight="0" orientation="landscape" r:id="rId1"/>
  <headerFooter>
    <oddHeader>&amp;CHolmes Master Trust Investor Report - January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topLeftCell="F1" zoomScaleNormal="100" zoomScaleSheetLayoutView="75" zoomScalePageLayoutView="40" workbookViewId="0">
      <selection activeCell="B19" sqref="B21:Q21"/>
    </sheetView>
  </sheetViews>
  <sheetFormatPr defaultRowHeight="12"/>
  <cols>
    <col min="2" max="2" width="29.28515625" customWidth="1"/>
    <col min="3" max="3" width="17.28515625" bestFit="1" customWidth="1"/>
    <col min="4" max="4" width="18.7109375" bestFit="1" customWidth="1"/>
    <col min="5" max="5" width="17.5703125" customWidth="1"/>
    <col min="6" max="6" width="17.7109375" bestFit="1" customWidth="1"/>
    <col min="7" max="7" width="17.7109375" style="277" customWidth="1"/>
    <col min="8" max="8" width="16.140625" customWidth="1"/>
    <col min="9" max="9" width="15" customWidth="1"/>
    <col min="10" max="10" width="16.42578125" style="245" customWidth="1"/>
    <col min="11" max="11" width="15.140625" bestFit="1" customWidth="1"/>
    <col min="12" max="12" width="9.85546875" bestFit="1" customWidth="1"/>
    <col min="13" max="13" width="14.28515625" bestFit="1" customWidth="1"/>
    <col min="14" max="14" width="18.140625" customWidth="1"/>
    <col min="15" max="15" width="11" customWidth="1"/>
    <col min="16" max="16" width="17.28515625" bestFit="1" customWidth="1"/>
    <col min="17" max="18" width="14" bestFit="1" customWidth="1"/>
    <col min="19" max="19" width="16.5703125" bestFit="1" customWidth="1"/>
  </cols>
  <sheetData>
    <row r="2" spans="1:19" ht="12.75" thickBot="1">
      <c r="B2" s="138" t="s">
        <v>101</v>
      </c>
      <c r="C2" s="42"/>
      <c r="D2" s="42"/>
      <c r="E2" s="139"/>
      <c r="F2" s="78"/>
      <c r="G2" s="273"/>
      <c r="H2" s="78"/>
      <c r="I2" s="78"/>
      <c r="J2" s="241"/>
      <c r="K2" s="78"/>
      <c r="L2" s="78"/>
      <c r="M2" s="78"/>
      <c r="N2" s="78"/>
      <c r="O2" s="78"/>
      <c r="P2" s="78"/>
      <c r="Q2" s="78"/>
      <c r="R2" s="78"/>
      <c r="S2" s="140"/>
    </row>
    <row r="3" spans="1:19">
      <c r="A3" s="460"/>
    </row>
    <row r="4" spans="1:19">
      <c r="A4" s="460"/>
    </row>
    <row r="5" spans="1:19">
      <c r="A5" s="460"/>
      <c r="B5" s="352" t="s">
        <v>102</v>
      </c>
      <c r="C5" s="143">
        <v>41018</v>
      </c>
      <c r="D5" s="143"/>
      <c r="E5" s="4"/>
      <c r="F5" s="141"/>
      <c r="G5" s="275"/>
      <c r="H5" s="4"/>
      <c r="I5" s="711" t="s">
        <v>531</v>
      </c>
      <c r="J5" s="711"/>
      <c r="K5" s="4"/>
      <c r="L5" s="4"/>
      <c r="M5" s="4"/>
      <c r="N5" s="4"/>
      <c r="O5" s="4"/>
      <c r="P5" s="4"/>
      <c r="Q5" s="4"/>
      <c r="R5" s="4"/>
      <c r="S5" s="4"/>
    </row>
    <row r="6" spans="1:19" ht="12.75" thickBot="1">
      <c r="A6" s="460"/>
      <c r="B6" s="403"/>
      <c r="C6" s="403"/>
      <c r="D6" s="403"/>
      <c r="E6" s="403"/>
      <c r="F6" s="141"/>
      <c r="G6" s="404"/>
      <c r="H6" s="403"/>
      <c r="I6" s="403"/>
      <c r="J6" s="405"/>
      <c r="K6" s="403"/>
      <c r="L6" s="403"/>
      <c r="M6" s="403"/>
      <c r="N6" s="403"/>
      <c r="O6" s="403"/>
      <c r="P6" s="403"/>
      <c r="Q6" s="403"/>
      <c r="R6" s="403"/>
      <c r="S6" s="403"/>
    </row>
    <row r="7" spans="1:19" ht="54" customHeight="1" thickBot="1">
      <c r="A7" s="460"/>
      <c r="B7" s="294" t="s">
        <v>528</v>
      </c>
      <c r="C7" s="360" t="s">
        <v>103</v>
      </c>
      <c r="D7" s="294" t="s">
        <v>415</v>
      </c>
      <c r="E7" s="294" t="s">
        <v>416</v>
      </c>
      <c r="F7" s="360" t="s">
        <v>104</v>
      </c>
      <c r="G7" s="406" t="s">
        <v>105</v>
      </c>
      <c r="H7" s="360" t="s">
        <v>106</v>
      </c>
      <c r="I7" s="360" t="s">
        <v>107</v>
      </c>
      <c r="J7" s="361" t="s">
        <v>108</v>
      </c>
      <c r="K7" s="360" t="s">
        <v>109</v>
      </c>
      <c r="L7" s="360" t="s">
        <v>110</v>
      </c>
      <c r="M7" s="360" t="s">
        <v>111</v>
      </c>
      <c r="N7" s="360" t="s">
        <v>112</v>
      </c>
      <c r="O7" s="360" t="s">
        <v>113</v>
      </c>
      <c r="P7" s="360" t="s">
        <v>114</v>
      </c>
      <c r="Q7" s="360" t="s">
        <v>115</v>
      </c>
      <c r="R7" s="360" t="s">
        <v>116</v>
      </c>
      <c r="S7" s="360" t="s">
        <v>150</v>
      </c>
    </row>
    <row r="8" spans="1:19">
      <c r="A8" s="460"/>
      <c r="B8" s="144"/>
      <c r="C8" s="44"/>
      <c r="D8" s="44"/>
      <c r="E8" s="145"/>
      <c r="F8" s="44"/>
      <c r="G8" s="276"/>
      <c r="H8" s="146"/>
      <c r="I8" s="147"/>
      <c r="J8" s="243"/>
      <c r="K8" s="149"/>
      <c r="L8" s="150"/>
      <c r="M8" s="151"/>
      <c r="N8" s="152"/>
      <c r="O8" s="151"/>
      <c r="P8" s="153"/>
      <c r="Q8" s="154"/>
      <c r="R8" s="155"/>
      <c r="S8" s="156"/>
    </row>
    <row r="9" spans="1:19">
      <c r="A9" s="460"/>
      <c r="B9" s="410" t="s">
        <v>117</v>
      </c>
      <c r="C9" s="45" t="s">
        <v>529</v>
      </c>
      <c r="D9" s="45" t="s">
        <v>341</v>
      </c>
      <c r="E9" s="48" t="s">
        <v>341</v>
      </c>
      <c r="F9" s="45" t="s">
        <v>342</v>
      </c>
      <c r="G9" s="274">
        <v>1.5920000000000001</v>
      </c>
      <c r="H9" s="168">
        <v>1250000000</v>
      </c>
      <c r="I9" s="411">
        <v>0</v>
      </c>
      <c r="J9" s="244">
        <v>1250000000</v>
      </c>
      <c r="K9" s="198" t="s">
        <v>347</v>
      </c>
      <c r="L9" s="199">
        <v>1.55E-2</v>
      </c>
      <c r="M9" s="413">
        <v>1.8540000000000001E-2</v>
      </c>
      <c r="N9" s="366" t="s">
        <v>609</v>
      </c>
      <c r="O9" s="462">
        <v>41379</v>
      </c>
      <c r="P9" s="660">
        <v>5793750</v>
      </c>
      <c r="Q9" s="159">
        <v>43023</v>
      </c>
      <c r="R9" s="80">
        <v>56523</v>
      </c>
      <c r="S9" s="160" t="s">
        <v>399</v>
      </c>
    </row>
    <row r="10" spans="1:19">
      <c r="A10" s="460"/>
      <c r="B10" s="410" t="s">
        <v>124</v>
      </c>
      <c r="C10" s="45" t="s">
        <v>530</v>
      </c>
      <c r="D10" s="45" t="s">
        <v>396</v>
      </c>
      <c r="E10" s="48" t="s">
        <v>396</v>
      </c>
      <c r="F10" s="45" t="s">
        <v>343</v>
      </c>
      <c r="G10" s="274" t="s">
        <v>349</v>
      </c>
      <c r="H10" s="168">
        <v>175000000</v>
      </c>
      <c r="I10" s="411">
        <v>0</v>
      </c>
      <c r="J10" s="168">
        <v>175000000</v>
      </c>
      <c r="K10" s="198" t="s">
        <v>346</v>
      </c>
      <c r="L10" s="199">
        <v>8.9999999999999993E-3</v>
      </c>
      <c r="M10" s="413">
        <v>1.4112499999999998E-2</v>
      </c>
      <c r="N10" s="366" t="s">
        <v>609</v>
      </c>
      <c r="O10" s="462">
        <v>41379</v>
      </c>
      <c r="P10" s="660">
        <v>608964.04109589045</v>
      </c>
      <c r="Q10" s="159" t="s">
        <v>396</v>
      </c>
      <c r="R10" s="80">
        <v>56523</v>
      </c>
      <c r="S10" s="160" t="s">
        <v>398</v>
      </c>
    </row>
    <row r="11" spans="1:19" ht="12.75" thickBot="1">
      <c r="A11" s="460"/>
      <c r="B11" s="415"/>
      <c r="C11" s="416"/>
      <c r="D11" s="416"/>
      <c r="E11" s="353"/>
      <c r="F11" s="416"/>
      <c r="G11" s="417"/>
      <c r="H11" s="416"/>
      <c r="I11" s="353"/>
      <c r="J11" s="418"/>
      <c r="K11" s="353"/>
      <c r="L11" s="416"/>
      <c r="M11" s="353"/>
      <c r="N11" s="416"/>
      <c r="O11" s="353"/>
      <c r="P11" s="421"/>
      <c r="Q11" s="353"/>
      <c r="R11" s="416"/>
      <c r="S11" s="420"/>
    </row>
    <row r="12" spans="1:19">
      <c r="B12" s="390"/>
      <c r="C12" s="4"/>
      <c r="D12" s="4"/>
      <c r="E12" s="4"/>
      <c r="F12" s="4"/>
      <c r="G12" s="275"/>
      <c r="H12" s="119"/>
      <c r="I12" s="48"/>
      <c r="J12" s="272"/>
      <c r="K12" s="48"/>
      <c r="L12" s="48"/>
      <c r="M12" s="48"/>
      <c r="N12" s="81"/>
      <c r="O12" s="81"/>
      <c r="P12" s="82"/>
      <c r="Q12" s="83"/>
      <c r="R12" s="4"/>
      <c r="S12" s="5"/>
    </row>
    <row r="13" spans="1:19">
      <c r="M13" s="479"/>
    </row>
    <row r="15" spans="1:19">
      <c r="B15" s="352" t="s">
        <v>102</v>
      </c>
      <c r="C15" s="143">
        <v>41068</v>
      </c>
      <c r="D15" s="143"/>
      <c r="E15" s="4"/>
      <c r="F15" s="141"/>
      <c r="G15" s="275"/>
      <c r="H15" s="4"/>
      <c r="I15" s="711" t="s">
        <v>541</v>
      </c>
      <c r="J15" s="711"/>
      <c r="K15" s="4"/>
      <c r="L15" s="4"/>
      <c r="M15" s="4"/>
      <c r="N15" s="4"/>
      <c r="O15" s="4"/>
      <c r="P15" s="4"/>
      <c r="Q15" s="4"/>
      <c r="R15" s="4"/>
      <c r="S15" s="4"/>
    </row>
    <row r="16" spans="1:19" ht="12.75" thickBot="1">
      <c r="B16" s="403"/>
      <c r="C16" s="403"/>
      <c r="D16" s="403"/>
      <c r="E16" s="403"/>
      <c r="F16" s="141"/>
      <c r="G16" s="404"/>
      <c r="H16" s="403"/>
      <c r="I16" s="403"/>
      <c r="J16" s="405"/>
      <c r="K16" s="403"/>
      <c r="L16" s="403"/>
      <c r="M16" s="403"/>
      <c r="N16" s="403"/>
      <c r="O16" s="403"/>
      <c r="P16" s="403"/>
      <c r="Q16" s="403"/>
      <c r="R16" s="403"/>
      <c r="S16" s="403"/>
    </row>
    <row r="17" spans="1:19" ht="54" customHeight="1" thickBot="1">
      <c r="A17" s="460"/>
      <c r="B17" s="294" t="s">
        <v>536</v>
      </c>
      <c r="C17" s="360" t="s">
        <v>103</v>
      </c>
      <c r="D17" s="294" t="s">
        <v>415</v>
      </c>
      <c r="E17" s="294" t="s">
        <v>416</v>
      </c>
      <c r="F17" s="360" t="s">
        <v>104</v>
      </c>
      <c r="G17" s="406" t="s">
        <v>105</v>
      </c>
      <c r="H17" s="360" t="s">
        <v>106</v>
      </c>
      <c r="I17" s="360" t="s">
        <v>107</v>
      </c>
      <c r="J17" s="361" t="s">
        <v>108</v>
      </c>
      <c r="K17" s="360" t="s">
        <v>109</v>
      </c>
      <c r="L17" s="360" t="s">
        <v>110</v>
      </c>
      <c r="M17" s="360" t="s">
        <v>111</v>
      </c>
      <c r="N17" s="360" t="s">
        <v>112</v>
      </c>
      <c r="O17" s="360" t="s">
        <v>113</v>
      </c>
      <c r="P17" s="360" t="s">
        <v>114</v>
      </c>
      <c r="Q17" s="360" t="s">
        <v>115</v>
      </c>
      <c r="R17" s="360" t="s">
        <v>116</v>
      </c>
      <c r="S17" s="360" t="s">
        <v>150</v>
      </c>
    </row>
    <row r="18" spans="1:19">
      <c r="B18" s="144"/>
      <c r="C18" s="44"/>
      <c r="D18" s="44"/>
      <c r="E18" s="145"/>
      <c r="F18" s="44"/>
      <c r="G18" s="276"/>
      <c r="H18" s="146"/>
      <c r="I18" s="147"/>
      <c r="J18" s="243"/>
      <c r="K18" s="149"/>
      <c r="L18" s="150"/>
      <c r="M18" s="151"/>
      <c r="N18" s="152"/>
      <c r="O18" s="151"/>
      <c r="P18" s="153"/>
      <c r="Q18" s="154"/>
      <c r="R18" s="155"/>
      <c r="S18" s="156"/>
    </row>
    <row r="19" spans="1:19">
      <c r="B19" s="410" t="s">
        <v>117</v>
      </c>
      <c r="C19" s="45" t="s">
        <v>539</v>
      </c>
      <c r="D19" s="45" t="s">
        <v>341</v>
      </c>
      <c r="E19" s="48" t="s">
        <v>341</v>
      </c>
      <c r="F19" s="45" t="s">
        <v>343</v>
      </c>
      <c r="G19" s="274" t="s">
        <v>349</v>
      </c>
      <c r="H19" s="168">
        <v>515000000</v>
      </c>
      <c r="I19" s="411">
        <v>0</v>
      </c>
      <c r="J19" s="168">
        <v>515000000</v>
      </c>
      <c r="K19" s="198" t="s">
        <v>346</v>
      </c>
      <c r="L19" s="199">
        <v>1.55E-2</v>
      </c>
      <c r="M19" s="413">
        <v>2.0612500000000002E-2</v>
      </c>
      <c r="N19" s="366" t="s">
        <v>609</v>
      </c>
      <c r="O19" s="462">
        <v>41379</v>
      </c>
      <c r="P19" s="660">
        <v>2617505.1369863017</v>
      </c>
      <c r="Q19" s="159">
        <v>43023</v>
      </c>
      <c r="R19" s="80">
        <v>56523</v>
      </c>
      <c r="S19" s="160" t="s">
        <v>399</v>
      </c>
    </row>
    <row r="20" spans="1:19">
      <c r="B20" s="410" t="s">
        <v>537</v>
      </c>
      <c r="C20" s="45" t="s">
        <v>540</v>
      </c>
      <c r="D20" s="45" t="s">
        <v>355</v>
      </c>
      <c r="E20" s="45" t="s">
        <v>355</v>
      </c>
      <c r="F20" s="45" t="s">
        <v>342</v>
      </c>
      <c r="G20" s="274">
        <v>1.5525</v>
      </c>
      <c r="H20" s="168">
        <v>140000000</v>
      </c>
      <c r="I20" s="411">
        <v>0</v>
      </c>
      <c r="J20" s="168">
        <v>140000000</v>
      </c>
      <c r="K20" s="198" t="s">
        <v>347</v>
      </c>
      <c r="L20" s="199">
        <v>2.1999999999999999E-2</v>
      </c>
      <c r="M20" s="413">
        <v>2.504E-2</v>
      </c>
      <c r="N20" s="366" t="s">
        <v>609</v>
      </c>
      <c r="O20" s="462">
        <v>41379</v>
      </c>
      <c r="P20" s="660">
        <v>876400</v>
      </c>
      <c r="Q20" s="159">
        <v>43023</v>
      </c>
      <c r="R20" s="80">
        <v>56523</v>
      </c>
      <c r="S20" s="160" t="s">
        <v>399</v>
      </c>
    </row>
    <row r="21" spans="1:19">
      <c r="B21" s="410" t="s">
        <v>538</v>
      </c>
      <c r="C21" s="45" t="s">
        <v>610</v>
      </c>
      <c r="D21" s="45" t="s">
        <v>355</v>
      </c>
      <c r="E21" s="45" t="s">
        <v>355</v>
      </c>
      <c r="F21" s="45" t="s">
        <v>343</v>
      </c>
      <c r="G21" s="274" t="s">
        <v>349</v>
      </c>
      <c r="H21" s="168">
        <v>33000000</v>
      </c>
      <c r="I21" s="411">
        <v>0</v>
      </c>
      <c r="J21" s="168">
        <v>33000000</v>
      </c>
      <c r="K21" s="198" t="s">
        <v>346</v>
      </c>
      <c r="L21" s="199">
        <v>2.35E-2</v>
      </c>
      <c r="M21" s="413">
        <v>2.8612499999999999E-2</v>
      </c>
      <c r="N21" s="366" t="s">
        <v>609</v>
      </c>
      <c r="O21" s="462">
        <v>41379</v>
      </c>
      <c r="P21" s="660">
        <v>232819.5205479452</v>
      </c>
      <c r="Q21" s="159">
        <v>43023</v>
      </c>
      <c r="R21" s="80">
        <v>56523</v>
      </c>
      <c r="S21" s="160" t="s">
        <v>399</v>
      </c>
    </row>
    <row r="22" spans="1:19" ht="12.75" thickBot="1">
      <c r="B22" s="415"/>
      <c r="C22" s="492"/>
      <c r="D22" s="416"/>
      <c r="E22" s="353"/>
      <c r="F22" s="416"/>
      <c r="G22" s="417"/>
      <c r="H22" s="416"/>
      <c r="I22" s="353"/>
      <c r="J22" s="418"/>
      <c r="K22" s="353"/>
      <c r="L22" s="416"/>
      <c r="M22" s="353"/>
      <c r="N22" s="416"/>
      <c r="O22" s="353"/>
      <c r="P22" s="421"/>
      <c r="Q22" s="353"/>
      <c r="R22" s="416"/>
      <c r="S22" s="420"/>
    </row>
    <row r="23" spans="1:19">
      <c r="B23" s="390"/>
      <c r="C23" s="4"/>
      <c r="D23" s="4"/>
      <c r="E23" s="4"/>
      <c r="F23" s="4"/>
      <c r="G23" s="275"/>
      <c r="H23" s="119"/>
      <c r="I23" s="48"/>
      <c r="J23" s="272"/>
      <c r="K23" s="48"/>
      <c r="L23" s="48"/>
      <c r="M23" s="48"/>
      <c r="N23" s="81"/>
      <c r="O23" s="81"/>
      <c r="P23" s="82"/>
      <c r="Q23" s="83"/>
      <c r="R23" s="4"/>
      <c r="S23" s="5"/>
    </row>
    <row r="26" spans="1:19">
      <c r="B26" s="352" t="s">
        <v>102</v>
      </c>
      <c r="C26" s="143">
        <v>41149</v>
      </c>
      <c r="D26" s="143"/>
      <c r="E26" s="4"/>
      <c r="F26" s="141"/>
      <c r="G26" s="275"/>
      <c r="H26" s="4"/>
      <c r="I26" s="711" t="s">
        <v>560</v>
      </c>
      <c r="J26" s="711"/>
      <c r="K26" s="4"/>
      <c r="L26" s="4"/>
      <c r="M26" s="4"/>
      <c r="N26" s="4"/>
      <c r="O26" s="4"/>
      <c r="P26" s="4"/>
      <c r="Q26" s="4"/>
      <c r="R26" s="4"/>
      <c r="S26" s="4"/>
    </row>
    <row r="27" spans="1:19" ht="12.75" thickBot="1">
      <c r="B27" s="403"/>
      <c r="C27" s="403"/>
      <c r="D27" s="403"/>
      <c r="E27" s="403"/>
      <c r="F27" s="141"/>
      <c r="G27" s="404"/>
      <c r="H27" s="403"/>
      <c r="I27" s="403"/>
      <c r="J27" s="405"/>
      <c r="K27" s="403"/>
      <c r="L27" s="403"/>
      <c r="M27" s="403"/>
      <c r="N27" s="403"/>
      <c r="O27" s="403"/>
      <c r="P27" s="403"/>
      <c r="Q27" s="403"/>
      <c r="R27" s="403"/>
      <c r="S27" s="403"/>
    </row>
    <row r="28" spans="1:19" ht="54" customHeight="1" thickBot="1">
      <c r="A28" s="460"/>
      <c r="B28" s="294" t="s">
        <v>559</v>
      </c>
      <c r="C28" s="360" t="s">
        <v>103</v>
      </c>
      <c r="D28" s="294" t="s">
        <v>415</v>
      </c>
      <c r="E28" s="294" t="s">
        <v>416</v>
      </c>
      <c r="F28" s="360" t="s">
        <v>104</v>
      </c>
      <c r="G28" s="406" t="s">
        <v>105</v>
      </c>
      <c r="H28" s="360" t="s">
        <v>106</v>
      </c>
      <c r="I28" s="360" t="s">
        <v>107</v>
      </c>
      <c r="J28" s="361" t="s">
        <v>108</v>
      </c>
      <c r="K28" s="360" t="s">
        <v>109</v>
      </c>
      <c r="L28" s="360" t="s">
        <v>110</v>
      </c>
      <c r="M28" s="360" t="s">
        <v>111</v>
      </c>
      <c r="N28" s="360" t="s">
        <v>112</v>
      </c>
      <c r="O28" s="360" t="s">
        <v>113</v>
      </c>
      <c r="P28" s="360" t="s">
        <v>114</v>
      </c>
      <c r="Q28" s="360" t="s">
        <v>115</v>
      </c>
      <c r="R28" s="360" t="s">
        <v>116</v>
      </c>
      <c r="S28" s="360" t="s">
        <v>150</v>
      </c>
    </row>
    <row r="29" spans="1:19">
      <c r="B29" s="144"/>
      <c r="C29" s="44"/>
      <c r="D29" s="44"/>
      <c r="E29" s="145"/>
      <c r="F29" s="44"/>
      <c r="G29" s="276"/>
      <c r="H29" s="146"/>
      <c r="I29" s="147"/>
      <c r="J29" s="243"/>
      <c r="K29" s="149"/>
      <c r="L29" s="150"/>
      <c r="M29" s="151"/>
      <c r="N29" s="152"/>
      <c r="O29" s="151"/>
      <c r="P29" s="153"/>
      <c r="Q29" s="154"/>
      <c r="R29" s="155"/>
      <c r="S29" s="156"/>
    </row>
    <row r="30" spans="1:19">
      <c r="B30" s="410" t="s">
        <v>117</v>
      </c>
      <c r="C30" s="45" t="s">
        <v>561</v>
      </c>
      <c r="D30" s="45" t="s">
        <v>341</v>
      </c>
      <c r="E30" s="48" t="s">
        <v>341</v>
      </c>
      <c r="F30" s="45" t="s">
        <v>344</v>
      </c>
      <c r="G30" s="274">
        <v>1.2731901911440009</v>
      </c>
      <c r="H30" s="168">
        <v>650000000</v>
      </c>
      <c r="I30" s="411">
        <v>0</v>
      </c>
      <c r="J30" s="168">
        <v>650000000</v>
      </c>
      <c r="K30" s="198" t="s">
        <v>348</v>
      </c>
      <c r="L30" s="199">
        <v>7.4999999999999997E-3</v>
      </c>
      <c r="M30" s="413">
        <v>9.4500000000000001E-3</v>
      </c>
      <c r="N30" s="366" t="s">
        <v>609</v>
      </c>
      <c r="O30" s="462">
        <v>41379</v>
      </c>
      <c r="P30" s="660">
        <v>1535625</v>
      </c>
      <c r="Q30" s="159">
        <v>42200</v>
      </c>
      <c r="R30" s="80">
        <v>56523</v>
      </c>
      <c r="S30" s="160" t="s">
        <v>399</v>
      </c>
    </row>
    <row r="31" spans="1:19">
      <c r="B31" s="410" t="s">
        <v>124</v>
      </c>
      <c r="C31" s="45" t="s">
        <v>562</v>
      </c>
      <c r="D31" s="45" t="s">
        <v>396</v>
      </c>
      <c r="E31" s="48" t="s">
        <v>396</v>
      </c>
      <c r="F31" s="45" t="s">
        <v>343</v>
      </c>
      <c r="G31" s="274" t="s">
        <v>349</v>
      </c>
      <c r="H31" s="168">
        <v>180000000</v>
      </c>
      <c r="I31" s="411">
        <v>0</v>
      </c>
      <c r="J31" s="168">
        <v>180000000</v>
      </c>
      <c r="K31" s="198" t="s">
        <v>346</v>
      </c>
      <c r="L31" s="199">
        <v>8.9999999999999993E-3</v>
      </c>
      <c r="M31" s="413">
        <v>1.4112499999999998E-2</v>
      </c>
      <c r="N31" s="366" t="s">
        <v>609</v>
      </c>
      <c r="O31" s="462">
        <v>41379</v>
      </c>
      <c r="P31" s="660">
        <v>626363.01369863015</v>
      </c>
      <c r="Q31" s="159" t="s">
        <v>396</v>
      </c>
      <c r="R31" s="80">
        <v>56523</v>
      </c>
      <c r="S31" s="160" t="s">
        <v>398</v>
      </c>
    </row>
    <row r="32" spans="1:19" ht="12.75" thickBot="1">
      <c r="B32" s="415"/>
      <c r="C32" s="492"/>
      <c r="D32" s="416"/>
      <c r="E32" s="353"/>
      <c r="F32" s="416"/>
      <c r="G32" s="417"/>
      <c r="H32" s="416"/>
      <c r="I32" s="353"/>
      <c r="J32" s="418"/>
      <c r="K32" s="353"/>
      <c r="L32" s="416"/>
      <c r="M32" s="353"/>
      <c r="N32" s="416"/>
      <c r="O32" s="353"/>
      <c r="P32" s="421"/>
      <c r="Q32" s="353"/>
      <c r="R32" s="416"/>
      <c r="S32" s="420"/>
    </row>
    <row r="34" spans="2:13">
      <c r="B34" s="494" t="s">
        <v>551</v>
      </c>
    </row>
    <row r="37" spans="2:13">
      <c r="H37" s="518"/>
    </row>
    <row r="38" spans="2:13" ht="14.25">
      <c r="M38" s="519"/>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6" fitToHeight="0" orientation="landscape" r:id="rId1"/>
  <headerFooter>
    <oddHeader>&amp;CHolmes Master Trust Investor Report - January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44"/>
  <sheetViews>
    <sheetView zoomScaleNormal="100" zoomScaleSheetLayoutView="75" zoomScalePageLayoutView="60" workbookViewId="0">
      <selection activeCell="B19" sqref="B21:Q21"/>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308</v>
      </c>
      <c r="C2" s="114" t="s">
        <v>19</v>
      </c>
      <c r="D2" s="231" t="s">
        <v>128</v>
      </c>
      <c r="E2" s="218" t="s">
        <v>129</v>
      </c>
      <c r="F2" s="114" t="s">
        <v>130</v>
      </c>
      <c r="G2" s="114" t="s">
        <v>309</v>
      </c>
    </row>
    <row r="3" spans="2:8" ht="12.75" thickBot="1">
      <c r="B3" s="115"/>
      <c r="C3" s="115" t="s">
        <v>15</v>
      </c>
      <c r="D3" s="115"/>
      <c r="E3" s="219" t="s">
        <v>131</v>
      </c>
      <c r="F3" s="232" t="s">
        <v>132</v>
      </c>
      <c r="G3" s="115"/>
    </row>
    <row r="4" spans="2:8">
      <c r="B4" s="84"/>
      <c r="C4" s="227"/>
      <c r="D4" s="227"/>
      <c r="E4" s="227"/>
      <c r="F4" s="85"/>
      <c r="G4" s="227"/>
    </row>
    <row r="5" spans="2:8">
      <c r="B5" s="60" t="s">
        <v>310</v>
      </c>
      <c r="C5" s="483">
        <v>9415140198.6943779</v>
      </c>
      <c r="D5" s="73">
        <f>C5/$C$8</f>
        <v>0.8149295936025891</v>
      </c>
      <c r="E5" s="73">
        <f>(C6+C7)/C8</f>
        <v>0.1850704063974109</v>
      </c>
      <c r="F5" s="73">
        <f>(C7+C6+C11)/C8</f>
        <v>0.22964634810920112</v>
      </c>
      <c r="G5" s="73">
        <v>8.3000000000000004E-2</v>
      </c>
      <c r="H5" s="460"/>
    </row>
    <row r="6" spans="2:8">
      <c r="B6" s="482" t="s">
        <v>542</v>
      </c>
      <c r="C6" s="483">
        <v>123177134</v>
      </c>
      <c r="D6" s="73">
        <f>C6/$C$8</f>
        <v>1.066162474836771E-2</v>
      </c>
      <c r="E6" s="73">
        <f>C7/C8</f>
        <v>0.17440878164904319</v>
      </c>
      <c r="F6" s="73">
        <f>(C7+C11)/C8</f>
        <v>0.21898472336083341</v>
      </c>
      <c r="G6" s="73">
        <v>5.7000000000000002E-2</v>
      </c>
      <c r="H6" s="460"/>
    </row>
    <row r="7" spans="2:8" ht="12.75" thickBot="1">
      <c r="B7" s="60" t="s">
        <v>133</v>
      </c>
      <c r="C7" s="483">
        <v>2015000000</v>
      </c>
      <c r="D7" s="73">
        <f>C7/$C$8</f>
        <v>0.17440878164904319</v>
      </c>
      <c r="E7" s="73">
        <v>0</v>
      </c>
      <c r="F7" s="73">
        <v>0</v>
      </c>
      <c r="G7" s="73">
        <v>0</v>
      </c>
      <c r="H7" s="460"/>
    </row>
    <row r="8" spans="2:8">
      <c r="B8" s="60"/>
      <c r="C8" s="484">
        <f>SUM(C5:C7)</f>
        <v>11553317332.694378</v>
      </c>
      <c r="D8" s="485">
        <v>1</v>
      </c>
      <c r="E8" s="73"/>
      <c r="F8" s="486"/>
      <c r="G8" s="487"/>
      <c r="H8" s="460"/>
    </row>
    <row r="9" spans="2:8" ht="12.75" thickBot="1">
      <c r="B9" s="60"/>
      <c r="C9" s="86"/>
      <c r="D9" s="73"/>
      <c r="E9" s="73"/>
      <c r="F9" s="486"/>
      <c r="G9" s="487"/>
      <c r="H9" s="460"/>
    </row>
    <row r="10" spans="2:8">
      <c r="B10" s="59"/>
      <c r="C10" s="488"/>
      <c r="D10" s="485"/>
      <c r="E10" s="485"/>
      <c r="F10" s="489"/>
      <c r="G10" s="490"/>
      <c r="H10" s="460"/>
    </row>
    <row r="11" spans="2:8">
      <c r="B11" s="60" t="s">
        <v>311</v>
      </c>
      <c r="C11" s="86">
        <v>515000000</v>
      </c>
      <c r="D11" s="73">
        <f>C11/C8</f>
        <v>4.4575941711790197E-2</v>
      </c>
      <c r="E11" s="73"/>
      <c r="F11" s="486"/>
      <c r="G11" s="487"/>
      <c r="H11" s="460"/>
    </row>
    <row r="12" spans="2:8" ht="12.75" thickBot="1">
      <c r="B12" s="62"/>
      <c r="C12" s="87"/>
      <c r="D12" s="87"/>
      <c r="E12" s="88"/>
      <c r="F12" s="233"/>
      <c r="G12" s="88"/>
      <c r="H12" s="460"/>
    </row>
    <row r="13" spans="2:8" ht="12.75" customHeight="1">
      <c r="B13" s="51"/>
      <c r="C13" s="89"/>
      <c r="D13" s="89"/>
      <c r="E13" s="74"/>
      <c r="F13" s="90"/>
      <c r="G13" s="74"/>
    </row>
    <row r="14" spans="2:8" ht="12.75" thickBot="1">
      <c r="B14" s="90"/>
      <c r="C14" s="90"/>
      <c r="D14" s="89"/>
      <c r="E14" s="74"/>
      <c r="F14" s="90"/>
      <c r="G14" s="74"/>
    </row>
    <row r="15" spans="2:8">
      <c r="B15" s="59" t="s">
        <v>134</v>
      </c>
      <c r="C15" s="649">
        <v>0</v>
      </c>
      <c r="D15" s="48"/>
      <c r="E15" s="48"/>
      <c r="F15" s="48"/>
      <c r="G15" s="48"/>
    </row>
    <row r="16" spans="2:8">
      <c r="B16" s="60" t="s">
        <v>135</v>
      </c>
      <c r="C16" s="650">
        <v>0</v>
      </c>
      <c r="D16" s="89"/>
      <c r="E16" s="91"/>
      <c r="F16" s="48"/>
      <c r="G16" s="48"/>
    </row>
    <row r="17" spans="2:7">
      <c r="B17" s="60" t="s">
        <v>136</v>
      </c>
      <c r="C17" s="650">
        <v>0</v>
      </c>
      <c r="D17" s="89"/>
      <c r="E17" s="82"/>
      <c r="F17" s="4"/>
      <c r="G17" s="4"/>
    </row>
    <row r="18" spans="2:7">
      <c r="B18" s="60" t="s">
        <v>137</v>
      </c>
      <c r="C18" s="650">
        <v>0</v>
      </c>
      <c r="D18" s="89"/>
      <c r="E18" s="4"/>
      <c r="F18" s="4"/>
      <c r="G18" s="4"/>
    </row>
    <row r="19" spans="2:7">
      <c r="B19" s="60" t="s">
        <v>138</v>
      </c>
      <c r="C19" s="650">
        <v>0</v>
      </c>
      <c r="D19" s="89"/>
      <c r="E19" s="91"/>
      <c r="F19" s="48"/>
      <c r="G19" s="48"/>
    </row>
    <row r="20" spans="2:7" ht="12.75" thickBot="1">
      <c r="B20" s="92" t="s">
        <v>139</v>
      </c>
      <c r="C20" s="651">
        <v>0</v>
      </c>
      <c r="D20" s="89"/>
      <c r="E20" s="91"/>
      <c r="F20" s="48"/>
      <c r="G20" s="48"/>
    </row>
    <row r="21" spans="2:7">
      <c r="B21" s="13"/>
      <c r="C21" s="13"/>
      <c r="D21" s="93"/>
      <c r="E21" s="94"/>
      <c r="F21" s="48"/>
      <c r="G21" s="48"/>
    </row>
    <row r="22" spans="2:7" ht="12.75" thickBot="1">
      <c r="B22" s="90"/>
      <c r="C22" s="90"/>
      <c r="D22" s="89"/>
      <c r="E22" s="74"/>
      <c r="F22" s="90"/>
      <c r="G22" s="74"/>
    </row>
    <row r="23" spans="2:7">
      <c r="B23" s="113" t="s">
        <v>312</v>
      </c>
      <c r="C23" s="116"/>
      <c r="D23" s="4"/>
    </row>
    <row r="24" spans="2:7" ht="12.75" thickBot="1">
      <c r="B24" s="117"/>
      <c r="C24" s="118"/>
      <c r="D24" s="4"/>
    </row>
    <row r="25" spans="2:7">
      <c r="B25" s="60" t="s">
        <v>140</v>
      </c>
      <c r="C25" s="86">
        <v>465000000</v>
      </c>
      <c r="D25" s="4"/>
    </row>
    <row r="26" spans="2:7">
      <c r="B26" s="60" t="s">
        <v>141</v>
      </c>
      <c r="C26" s="86">
        <v>0</v>
      </c>
      <c r="D26" s="4"/>
    </row>
    <row r="27" spans="2:7">
      <c r="B27" s="60" t="s">
        <v>142</v>
      </c>
      <c r="C27" s="86">
        <v>50000000</v>
      </c>
      <c r="D27" s="4"/>
    </row>
    <row r="28" spans="2:7" ht="12.75" thickBot="1">
      <c r="B28" s="62" t="s">
        <v>143</v>
      </c>
      <c r="C28" s="87">
        <v>515000000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313</v>
      </c>
      <c r="C32" s="234"/>
      <c r="D32" s="8"/>
      <c r="E32" s="8"/>
      <c r="F32" s="8"/>
      <c r="G32" s="4"/>
    </row>
    <row r="33" spans="2:15" ht="12.75" thickBot="1">
      <c r="B33" s="117"/>
      <c r="C33" s="235"/>
      <c r="D33" s="8"/>
      <c r="E33" s="8"/>
      <c r="F33" s="8"/>
      <c r="G33" s="4"/>
    </row>
    <row r="34" spans="2:15">
      <c r="B34" s="236" t="s">
        <v>637</v>
      </c>
      <c r="C34" s="652">
        <v>1.3357000000000001E-2</v>
      </c>
      <c r="D34" s="8"/>
      <c r="E34" s="95"/>
      <c r="F34" s="95"/>
      <c r="G34" s="13"/>
    </row>
    <row r="35" spans="2:15" ht="12.75" thickBot="1">
      <c r="B35" s="92" t="s">
        <v>314</v>
      </c>
      <c r="C35" s="653">
        <v>1.7055000000000001E-2</v>
      </c>
      <c r="D35" s="8"/>
      <c r="E35" s="95"/>
      <c r="F35" s="95"/>
      <c r="G35" s="13"/>
    </row>
    <row r="36" spans="2:15">
      <c r="B36" s="8" t="s">
        <v>315</v>
      </c>
      <c r="C36" s="48"/>
      <c r="D36" s="8"/>
      <c r="E36" s="91"/>
      <c r="F36" s="91"/>
      <c r="G36" s="91"/>
    </row>
    <row r="37" spans="2:15">
      <c r="B37" s="8"/>
      <c r="C37" s="48"/>
      <c r="D37" s="8"/>
      <c r="E37" s="91"/>
      <c r="F37" s="91"/>
      <c r="G37" s="91"/>
    </row>
    <row r="38" spans="2:15" ht="12.75" thickBot="1">
      <c r="C38" s="460"/>
    </row>
    <row r="39" spans="2:15">
      <c r="B39" s="59" t="s">
        <v>316</v>
      </c>
      <c r="C39" s="654">
        <v>561705083</v>
      </c>
    </row>
    <row r="40" spans="2:15">
      <c r="B40" s="85" t="s">
        <v>317</v>
      </c>
      <c r="C40" s="655">
        <v>0</v>
      </c>
    </row>
    <row r="41" spans="2:15">
      <c r="B41" s="85" t="s">
        <v>318</v>
      </c>
      <c r="C41" s="655">
        <v>0</v>
      </c>
    </row>
    <row r="42" spans="2:15" ht="12.75" thickBot="1">
      <c r="B42" s="237" t="s">
        <v>319</v>
      </c>
      <c r="C42" s="656">
        <v>0</v>
      </c>
    </row>
    <row r="43" spans="2:15" ht="12.75" thickBot="1">
      <c r="B43" s="62" t="s">
        <v>493</v>
      </c>
      <c r="C43" s="656">
        <v>561705083</v>
      </c>
      <c r="O43" t="s">
        <v>583</v>
      </c>
    </row>
    <row r="44" spans="2:15">
      <c r="C44" s="460"/>
    </row>
  </sheetData>
  <pageMargins left="0.70866141732283472" right="0.70866141732283472" top="0.74803149606299213" bottom="0.74803149606299213" header="0.31496062992125984" footer="0.31496062992125984"/>
  <pageSetup paperSize="9" scale="58" orientation="landscape" r:id="rId1"/>
  <headerFooter>
    <oddHeader>&amp;CHolmes Master Trust Investor Report - January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2013-03-26T12:12:10Z</cp:lastPrinted>
  <dcterms:created xsi:type="dcterms:W3CDTF">2011-08-15T10:47:16Z</dcterms:created>
  <dcterms:modified xsi:type="dcterms:W3CDTF">2013-03-26T12:12:56Z</dcterms:modified>
</cp:coreProperties>
</file>