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5" yWindow="150" windowWidth="18690" windowHeight="11430"/>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9">'Page 10'!$A$1:$K$77</definedName>
    <definedName name="_xlnm.Print_Area" localSheetId="1">'Page 2'!$B$1:$G$38</definedName>
  </definedNames>
  <calcPr calcId="125725"/>
</workbook>
</file>

<file path=xl/calcChain.xml><?xml version="1.0" encoding="utf-8"?>
<calcChain xmlns="http://schemas.openxmlformats.org/spreadsheetml/2006/main">
  <c r="C8" i="12"/>
  <c r="D11" s="1"/>
  <c r="M21" i="26" l="1"/>
  <c r="F5" i="12" l="1"/>
  <c r="F6"/>
  <c r="E5"/>
  <c r="E6"/>
  <c r="D6"/>
  <c r="D7"/>
  <c r="D5"/>
</calcChain>
</file>

<file path=xl/sharedStrings.xml><?xml version="1.0" encoding="utf-8"?>
<sst xmlns="http://schemas.openxmlformats.org/spreadsheetml/2006/main" count="1630" uniqueCount="621">
  <si>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</si>
  <si>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</si>
  <si>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</si>
  <si>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</si>
  <si>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</si>
  <si>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</si>
  <si>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</si>
  <si>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</si>
  <si>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</si>
  <si>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</si>
  <si>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</si>
  <si>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</si>
  <si>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</si>
  <si>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</si>
  <si>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</si>
  <si>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</si>
  <si>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</si>
  <si>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</si>
  <si>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</si>
  <si>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</si>
  <si>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</si>
  <si>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</si>
  <si>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</si>
  <si>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</si>
  <si>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</si>
  <si>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</si>
  <si>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</si>
  <si>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</si>
  <si>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</si>
  <si>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</si>
  <si>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</si>
  <si>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</si>
  <si>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</si>
  <si>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</si>
  <si>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</si>
  <si>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</si>
  <si>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</si>
  <si>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</si>
  <si>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</si>
  <si>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</si>
  <si>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</si>
  <si>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</si>
  <si>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</si>
  <si>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</si>
  <si>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</si>
  <si>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</si>
  <si>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</si>
  <si>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</si>
  <si>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</si>
  <si>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</si>
  <si>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</si>
  <si>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</si>
  <si>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</si>
  <si>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</si>
  <si>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</si>
  <si>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</si>
  <si>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</si>
  <si>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</si>
  <si>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</si>
  <si>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</si>
  <si>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</si>
  <si>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</si>
  <si>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</si>
  <si>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</si>
  <si>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</si>
  <si>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</si>
  <si>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</si>
  <si>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</si>
  <si>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</si>
  <si>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</si>
  <si>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</si>
  <si>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</si>
  <si>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</si>
  <si>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</si>
  <si>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</si>
  <si>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</si>
  <si>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</si>
  <si>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</si>
  <si>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</si>
  <si>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</si>
  <si>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</si>
  <si>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</si>
  <si>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</si>
  <si>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</si>
  <si>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</si>
  <si>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</si>
  <si>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</si>
  <si>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</si>
  <si>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</si>
  <si>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</si>
  <si>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</si>
  <si>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</si>
  <si>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</si>
  <si>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</si>
  <si>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</si>
  <si>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</si>
  <si>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</si>
  <si>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</si>
  <si>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</si>
  <si>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</si>
  <si>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</si>
  <si>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</si>
  <si>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</si>
  <si>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</si>
  <si>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</si>
  <si>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</si>
  <si>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</si>
  <si>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</si>
  <si>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</si>
  <si>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</si>
  <si>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</si>
  <si>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</si>
  <si>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</si>
  <si>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</si>
  <si>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</si>
  <si>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</si>
  <si>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</si>
  <si>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</si>
  <si>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</si>
  <si>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</si>
  <si>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</si>
  <si>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</si>
  <si>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</si>
  <si>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</si>
  <si>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</si>
  <si>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</si>
  <si>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</si>
  <si>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</si>
  <si>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</si>
  <si>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</si>
  <si>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</si>
  <si>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</si>
  <si>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</si>
  <si>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</si>
  <si>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</si>
  <si>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</si>
  <si>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</si>
  <si>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</si>
  <si>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</si>
  <si>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</si>
  <si>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</si>
  <si>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</si>
  <si>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</si>
  <si>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</si>
  <si>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</si>
  <si>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</si>
  <si>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</si>
  <si>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</si>
  <si>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</si>
  <si>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</si>
  <si>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</si>
  <si>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</si>
  <si>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</si>
  <si>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</si>
  <si>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</si>
  <si>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</si>
  <si>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</si>
  <si>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</si>
  <si>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</si>
  <si>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</si>
  <si>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</si>
  <si>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</si>
  <si>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</si>
  <si>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</si>
  <si>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</si>
  <si>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</si>
  <si>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</si>
  <si>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</si>
  <si>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</si>
  <si>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</si>
  <si>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</si>
  <si>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</si>
  <si>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</si>
  <si>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</si>
  <si>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</si>
  <si>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</si>
  <si>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</si>
  <si>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</si>
  <si>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</si>
  <si>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</si>
  <si>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</si>
  <si>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</si>
  <si>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</si>
  <si>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</si>
  <si>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</si>
  <si>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</si>
  <si>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</si>
  <si>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</si>
  <si>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</si>
  <si>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</si>
  <si>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</si>
  <si>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</si>
  <si>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</si>
  <si>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</si>
  <si>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</si>
  <si>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</si>
  <si>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</si>
  <si>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</si>
  <si>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</si>
  <si>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</si>
  <si>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</si>
  <si>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</si>
  <si>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</si>
  <si>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</si>
  <si>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</si>
  <si>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</si>
  <si>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</si>
  <si>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</si>
  <si>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</si>
  <si>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</si>
  <si>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</si>
  <si>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</si>
  <si>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</si>
  <si>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</si>
  <si>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</si>
  <si>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</si>
  <si>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</si>
  <si>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</si>
  <si>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</si>
  <si>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</si>
  <si>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</si>
  <si>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</si>
  <si>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</si>
  <si>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</si>
  <si>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</si>
  <si>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</si>
  <si>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</si>
  <si>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</si>
  <si>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</si>
  <si>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</si>
  <si>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</si>
  <si>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</si>
  <si>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</si>
  <si>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</si>
  <si>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</si>
  <si>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</si>
  <si>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</si>
  <si>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</si>
  <si>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</si>
  <si>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</si>
  <si>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</si>
  <si>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</si>
  <si>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</si>
  <si>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</si>
  <si>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</si>
  <si>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</si>
  <si>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</si>
  <si>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</si>
  <si>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</si>
  <si>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</si>
  <si>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</si>
  <si>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</si>
  <si>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</si>
  <si>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</si>
  <si>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</si>
  <si>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</si>
  <si>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</si>
  <si>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</si>
  <si>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</si>
  <si>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</si>
  <si>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</si>
  <si>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</si>
  <si>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</si>
  <si>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</si>
  <si>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</si>
  <si>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</si>
  <si>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</si>
  <si>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</si>
  <si>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</si>
  <si>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</si>
  <si>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</si>
  <si>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</si>
  <si>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</si>
  <si>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</si>
  <si>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</si>
  <si>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</si>
  <si>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</si>
  <si>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</si>
  <si>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</si>
  <si>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</si>
  <si>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</si>
  <si>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</si>
  <si>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</si>
  <si>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</si>
  <si>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</si>
  <si>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</si>
  <si>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</si>
  <si>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</si>
  <si>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</si>
  <si>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</si>
  <si>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</si>
  <si>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</si>
  <si>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</si>
  <si>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</si>
  <si>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</si>
  <si>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</si>
  <si>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</si>
  <si>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</si>
  <si>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</si>
  <si>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</si>
  <si>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</si>
  <si>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</si>
  <si>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</si>
  <si>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</si>
  <si>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</si>
  <si>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</si>
  <si>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</si>
  <si>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</si>
  <si>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</si>
  <si>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</si>
  <si>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</si>
  <si>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</si>
  <si>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</si>
  <si>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</si>
  <si>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</si>
  <si>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</si>
  <si>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</si>
  <si>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</si>
  <si>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</si>
  <si>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</si>
  <si>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</si>
  <si>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</si>
  <si>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</si>
  <si>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</si>
  <si>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</si>
  <si>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</si>
  <si>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</si>
  <si>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</si>
  <si>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</si>
  <si>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</si>
  <si>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</si>
  <si>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</si>
  <si>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</si>
  <si>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</si>
  <si>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</si>
  <si>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</si>
  <si>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</si>
  <si>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</si>
  <si>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</si>
  <si>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</si>
  <si>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</si>
  <si>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</si>
  <si>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</si>
  <si>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</si>
  <si>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</si>
  <si>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</si>
  <si>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</si>
  <si>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</si>
  <si>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</si>
  <si>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</si>
  <si>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</si>
  <si>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</si>
  <si>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</si>
  <si>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</si>
  <si>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</si>
  <si>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</si>
  <si>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</si>
  <si>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</si>
  <si>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</si>
  <si>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</si>
  <si>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</si>
  <si>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</si>
  <si>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</si>
  <si>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</si>
  <si>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</si>
  <si>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</si>
  <si>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</si>
  <si>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</si>
  <si>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</si>
  <si>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</si>
  <si>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</si>
  <si>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</si>
  <si>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</si>
  <si>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</si>
  <si>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</si>
  <si>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</si>
  <si>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</si>
  <si>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</si>
  <si>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</si>
  <si>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</si>
  <si>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</si>
  <si>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</si>
  <si>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</si>
  <si>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</si>
  <si>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</si>
  <si>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</si>
  <si>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</si>
  <si>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</si>
  <si>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</si>
  <si>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</si>
  <si>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</si>
  <si>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</si>
  <si>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</si>
  <si>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</si>
  <si>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</si>
  <si>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</si>
  <si>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</si>
  <si>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</si>
  <si>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</si>
  <si>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</si>
  <si>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</si>
  <si>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</si>
  <si>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</si>
  <si>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</si>
  <si>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</si>
  <si>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</si>
  <si>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</si>
  <si>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</si>
  <si>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</si>
  <si>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</si>
  <si>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</si>
  <si>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</si>
  <si>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</si>
  <si>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</si>
  <si>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</si>
  <si>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</si>
  <si>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</si>
  <si>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</si>
  <si>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</si>
  <si>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</si>
  <si>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</si>
  <si>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</si>
  <si>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</si>
  <si>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</si>
  <si>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</si>
  <si>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</si>
  <si>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</si>
  <si>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</si>
  <si>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</si>
  <si>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</si>
  <si>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</si>
  <si>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</si>
  <si>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</si>
  <si>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</si>
  <si>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</si>
  <si>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</si>
  <si>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</si>
  <si>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</si>
  <si>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</si>
  <si>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</si>
  <si>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</si>
  <si>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</si>
  <si>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</si>
  <si>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</si>
  <si>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</si>
  <si>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</si>
  <si>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</si>
  <si>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</si>
  <si>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</si>
  <si>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</si>
  <si>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</si>
  <si>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</si>
  <si>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</si>
  <si>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</si>
  <si>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</si>
  <si>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</si>
  <si>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</si>
  <si>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</si>
  <si>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</si>
  <si>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</si>
  <si>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</si>
  <si>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</si>
  <si>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</si>
  <si>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</si>
  <si>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</si>
  <si>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</si>
  <si>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</si>
  <si>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</si>
  <si>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</si>
  <si>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</si>
  <si>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</si>
  <si>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</si>
  <si>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</si>
  <si>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</si>
  <si>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</si>
  <si>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</si>
  <si>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</si>
  <si>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</si>
  <si>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</si>
  <si>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</si>
  <si>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</si>
  <si>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</si>
  <si>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</si>
  <si>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</si>
  <si>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</si>
  <si>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</si>
  <si>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</si>
  <si>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</si>
  <si>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</si>
  <si>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</si>
  <si>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</si>
  <si>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</si>
  <si>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</si>
  <si>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</si>
  <si>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</si>
  <si>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</si>
  <si>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</si>
  <si>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</si>
  <si>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</si>
  <si>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</si>
  <si>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</si>
  <si>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</si>
  <si>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</si>
  <si>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</si>
  <si>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</si>
  <si>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</si>
  <si>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</si>
  <si>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</si>
  <si>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</si>
  <si>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</si>
  <si>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</si>
  <si>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</si>
  <si>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</si>
  <si>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</si>
  <si>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</si>
  <si>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</si>
  <si>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</si>
  <si>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</si>
  <si>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</si>
  <si>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</si>
  <si>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</si>
  <si>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</si>
  <si>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</si>
  <si>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</si>
  <si>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</si>
  <si>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</si>
  <si>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</si>
  <si>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</si>
  <si>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</si>
  <si>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</si>
  <si>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</si>
  <si>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</si>
  <si>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</si>
  <si>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</si>
  <si>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MSA Breach</t>
  </si>
  <si>
    <t>AA</t>
  </si>
  <si>
    <t>Reward Loans Cashbacks</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</si>
  <si>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</si>
  <si>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</si>
  <si>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</si>
  <si>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</si>
  <si>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</si>
  <si>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</si>
  <si>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15/04/12 -15/10/12</t>
  </si>
  <si>
    <t>Series 2012-2 Notes</t>
  </si>
  <si>
    <t>AA / Aa1 / AA-</t>
  </si>
  <si>
    <t>W + X + Y + Z + AA=</t>
  </si>
  <si>
    <t>Recoveries</t>
  </si>
  <si>
    <t>Flexible drawings set-off risk</t>
  </si>
  <si>
    <t>2012-3</t>
  </si>
  <si>
    <t>B1</t>
  </si>
  <si>
    <t>B2</t>
  </si>
  <si>
    <t>XS0790113632</t>
  </si>
  <si>
    <t>XS0790113558</t>
  </si>
  <si>
    <t>Series 2012-3 Notes</t>
  </si>
  <si>
    <t>Class B Notes</t>
  </si>
  <si>
    <t>0207 756 7107</t>
  </si>
  <si>
    <t>AA / A2/ A+</t>
  </si>
  <si>
    <t>A+ / A2 / A</t>
  </si>
  <si>
    <t>XS0790188055</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</si>
  <si>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</si>
  <si>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</si>
  <si>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</si>
  <si>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</si>
  <si>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</si>
  <si>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A+ / A2  / A+</t>
  </si>
  <si>
    <t>Please refer to the notes on page 12</t>
  </si>
  <si>
    <t>*All bonds are listed on the London Stock Exchange.</t>
  </si>
  <si>
    <t>These figures have been calculated on a new and improved valuation basis as per the Special Schedule issued along with the February, 2009 report. The latest AVM update was run in Q1 2012</t>
  </si>
  <si>
    <t>16/07/12 - 15/10/12</t>
  </si>
  <si>
    <t>Establish a liquidity reserve - see page 199 of the prospectus for more detail</t>
  </si>
  <si>
    <t>(including principal payments to class A swap providers)</t>
  </si>
  <si>
    <t>* To be read in conjunction with rules on pgs 181- 185 of the base prospectus</t>
  </si>
  <si>
    <t>01-Aug-12 to 31-Aug-12</t>
  </si>
  <si>
    <t>08-Aug-12 &amp; 28-Aug-12</t>
  </si>
  <si>
    <t>Current number of Mortgage Loans in Pool at 31 August 2012</t>
  </si>
  <si>
    <t>Current £ value of Mortgage Loans in Pool at 31 August 2012</t>
  </si>
  <si>
    <t>Weighted Average Yield on 08 August 2012</t>
  </si>
  <si>
    <t>Arrears Analysis of Non Repossessed Mortgage Loans at 31 August 2012</t>
  </si>
  <si>
    <t>Arrears Capitalised at 31 August 2012</t>
  </si>
  <si>
    <t>Losses on Properties in Possession at 31 August 2012</t>
  </si>
  <si>
    <t>Properties in Possession at 31 August 2012</t>
  </si>
  <si>
    <t>‘The figure above omits a small portion of the pool, roughly 1.30% of the cover pool, which is recorded on separate data system for which this information is presently unavailable’</t>
  </si>
  <si>
    <t>As at the report date, the maximum loan size was £ 749,617.92, the minimum loan size was £ -6,729.54 and the average loan size was £ 102,637.65.</t>
  </si>
  <si>
    <t>As at the report date, the maximum remaining term for a loan was 420.00 months, the minimum remaining term was -29.00 months and the weighted average remaining term was 187.20 months.</t>
  </si>
  <si>
    <t>As at the report date, the maximum seasoning for a loan was 204.00 months, the minimum seasoning was 13.00 months and the weighted average seasoning was 66.44 months.</t>
  </si>
  <si>
    <t>As at the report date, the maximum indexed LTV was 154.30, the minimum indexed LTV was 0.00 and the weighted average indexed LTV was 68.61.</t>
  </si>
  <si>
    <t>As at the report date, the maximum unindexed LTV was 233.91, the minimum unindexed LTV was 0 and the weighted average unindexed LTV was 63.63.</t>
  </si>
  <si>
    <t>As at the report date, the maximum original LTV was 118.76,the minimum LTV at origination was 1.19 and the weighted average LTV at origination was 67.52.</t>
  </si>
  <si>
    <t>Balance as at 31 August 2012</t>
  </si>
  <si>
    <t>Excess Spread This Month Annualised (Jul 2012)</t>
  </si>
  <si>
    <t>F1+ / P1 / A-1+</t>
  </si>
  <si>
    <t>Current value of Mortgage Loans in Pool at 28 August 2012</t>
  </si>
  <si>
    <t>Last months Closing Trust Assets at 09 July 2012</t>
  </si>
  <si>
    <t>Mortgage collections - Interest on 08 August 2012</t>
  </si>
  <si>
    <t>Mortgage collections - Principal (Scheduled) on 08 August 2012</t>
  </si>
  <si>
    <t>Mortgage collections - Principal (Unscheduled) on 08 August 2012</t>
  </si>
  <si>
    <t>Principal Ledger as calculated on 08 August 2012</t>
  </si>
  <si>
    <t>Funding Share as calculated on 28 August 2012</t>
  </si>
  <si>
    <t>Funding Share % as calculated on 28 August 2012</t>
  </si>
  <si>
    <t>Seller Share as calculated on 28 August 2012</t>
  </si>
  <si>
    <t>Seller Share % as calculated on 28 August 2012</t>
  </si>
  <si>
    <t>Minimum Seller Share (Amount) on 28 August 2012</t>
  </si>
  <si>
    <t>Minimum Seller Share (% of Total) on 28 August 2012</t>
  </si>
  <si>
    <t>15/08/12 - 17/09/12</t>
  </si>
  <si>
    <t>There were no collateral posted during the Reporting Period 01-August-12 to 31-August-12</t>
  </si>
  <si>
    <t>As above except for Holmes 2012-4 swap where trigger is A3</t>
  </si>
  <si>
    <t>Funding Account Bank</t>
  </si>
  <si>
    <t>Mortgage Trust Account Bank</t>
  </si>
  <si>
    <t>Satnander UK</t>
  </si>
  <si>
    <t>A / A2* / A</t>
  </si>
  <si>
    <t>F2 / P-2 / A-2</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</si>
  <si>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or A / A-1.</t>
  </si>
  <si>
    <t>2012-4</t>
  </si>
  <si>
    <t>28/08/12 - 15/10/12</t>
  </si>
  <si>
    <t>4.82% of the aggregate outstanding principal balance of loans</t>
  </si>
  <si>
    <t>F1 / P-1* / A-1</t>
  </si>
  <si>
    <t>F1 / P-1*/ A-1</t>
  </si>
  <si>
    <t>Series 2012-4 Notes</t>
  </si>
  <si>
    <t>XS0816608755</t>
  </si>
  <si>
    <t>XS0816612278</t>
  </si>
</sst>
</file>

<file path=xl/styles.xml><?xml version="1.0" encoding="utf-8"?>
<styleSheet xmlns="http://schemas.openxmlformats.org/spreadsheetml/2006/main">
  <numFmts count="34">
    <numFmt numFmtId="6" formatCode="&quot;£&quot;#,##0;[Red]\-&quot;£&quot;#,##0"/>
    <numFmt numFmtId="8" formatCode="&quot;£&quot;#,##0.00;[Red]\-&quot;£&quot;#,##0.0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s>
  <fonts count="77">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s>
  <cellStyleXfs count="26922">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6">
      <alignment vertical="center"/>
    </xf>
    <xf numFmtId="184" fontId="55" fillId="0" borderId="27"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8"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9" applyNumberFormat="0" applyAlignment="0" applyProtection="0">
      <alignment horizontal="left" vertical="center"/>
    </xf>
    <xf numFmtId="0" fontId="58" fillId="0" borderId="28">
      <alignment horizontal="left" vertical="center"/>
    </xf>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1" fontId="61" fillId="0" borderId="0" applyProtection="0">
      <alignment horizontal="right" vertical="center"/>
    </xf>
    <xf numFmtId="0" fontId="52" fillId="0" borderId="36" applyNumberFormat="0" applyAlignment="0" applyProtection="0"/>
    <xf numFmtId="0" fontId="53" fillId="32" borderId="0" applyNumberFormat="0" applyFon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3" fillId="0" borderId="38" applyNumberFormat="0" applyAlignment="0" applyProtection="0"/>
    <xf numFmtId="0" fontId="53" fillId="0" borderId="39" applyNumberFormat="0" applyAlignment="0" applyProtection="0"/>
    <xf numFmtId="0" fontId="52" fillId="0" borderId="40"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1"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1" applyNumberFormat="0" applyFill="0" applyAlignment="0" applyProtection="0"/>
    <xf numFmtId="0" fontId="34" fillId="0" borderId="30"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8"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6">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 fillId="0" borderId="0" applyFill="0" applyBorder="0" applyAlignment="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4" applyNumberFormat="0" applyFont="0" applyAlignment="0" applyProtection="0"/>
    <xf numFmtId="0" fontId="48" fillId="19" borderId="0" applyNumberFormat="0" applyBorder="0" applyAlignment="0" applyProtection="0"/>
    <xf numFmtId="0" fontId="41" fillId="26" borderId="35"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4"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6">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4" applyNumberFormat="0" applyFont="0" applyAlignment="0" applyProtection="0"/>
    <xf numFmtId="0" fontId="48" fillId="20" borderId="0" applyNumberFormat="0" applyBorder="0" applyAlignment="0" applyProtection="0"/>
    <xf numFmtId="0" fontId="41" fillId="26" borderId="35"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3" applyNumberFormat="0">
      <alignment horizontal="right"/>
    </xf>
    <xf numFmtId="40" fontId="70" fillId="39" borderId="0">
      <alignment horizontal="right"/>
    </xf>
    <xf numFmtId="0" fontId="71" fillId="39" borderId="0">
      <alignment horizontal="right"/>
    </xf>
    <xf numFmtId="0" fontId="72" fillId="39" borderId="23"/>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3"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3"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4" applyNumberFormat="0" applyAlignment="0" applyProtection="0"/>
    <xf numFmtId="0" fontId="36"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6" fillId="0" borderId="32" applyNumberFormat="0" applyFill="0" applyAlignment="0" applyProtection="0"/>
    <xf numFmtId="0" fontId="35" fillId="0" borderId="31" applyNumberFormat="0" applyFill="0" applyAlignment="0" applyProtection="0"/>
    <xf numFmtId="179" fontId="55" fillId="0" borderId="0" applyFont="0" applyFill="0" applyBorder="0" applyAlignment="0" applyProtection="0">
      <alignment horizontal="right"/>
    </xf>
    <xf numFmtId="0" fontId="34" fillId="0" borderId="30"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8"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3" fillId="0" borderId="0" applyFill="0" applyBorder="0" applyAlignment="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4" applyNumberFormat="0" applyAlignment="0" applyProtection="0"/>
    <xf numFmtId="0" fontId="44" fillId="27" borderId="25"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6">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6">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8"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32"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6">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8"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6">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4" applyNumberFormat="0" applyAlignment="0" applyProtection="0"/>
    <xf numFmtId="0" fontId="44" fillId="27" borderId="25"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3"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4" applyNumberFormat="0" applyFont="0" applyAlignment="0" applyProtection="0"/>
    <xf numFmtId="0" fontId="32" fillId="15" borderId="0" applyNumberFormat="0" applyBorder="0" applyAlignment="0" applyProtection="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40" fillId="13" borderId="24" applyNumberFormat="0" applyAlignment="0" applyProtection="0"/>
    <xf numFmtId="0" fontId="36"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6" fillId="0" borderId="32"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1"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30" applyNumberFormat="0" applyFill="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7" fillId="10" borderId="0" applyNumberFormat="0" applyBorder="0" applyAlignment="0" applyProtection="0"/>
    <xf numFmtId="0" fontId="35" fillId="0" borderId="31" applyNumberFormat="0" applyFill="0" applyAlignment="0" applyProtection="0"/>
    <xf numFmtId="0" fontId="46" fillId="0" borderId="0" applyNumberFormat="0" applyFill="0" applyBorder="0" applyAlignment="0" applyProtection="0"/>
    <xf numFmtId="0" fontId="34" fillId="0" borderId="30"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4" applyNumberFormat="0" applyAlignment="0" applyProtection="0"/>
    <xf numFmtId="0" fontId="44" fillId="27" borderId="25" applyNumberFormat="0" applyAlignment="0" applyProtection="0"/>
    <xf numFmtId="0" fontId="43" fillId="0" borderId="33" applyNumberFormat="0" applyFill="0" applyAlignment="0" applyProtection="0"/>
    <xf numFmtId="0" fontId="42" fillId="26" borderId="24"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4" applyNumberFormat="0" applyAlignment="0" applyProtection="0"/>
    <xf numFmtId="0" fontId="44" fillId="27" borderId="25" applyNumberFormat="0" applyAlignment="0" applyProtection="0"/>
    <xf numFmtId="0" fontId="42" fillId="26" borderId="24" applyNumberFormat="0" applyAlignment="0" applyProtection="0"/>
    <xf numFmtId="0" fontId="44" fillId="27" borderId="25" applyNumberFormat="0" applyAlignment="0" applyProtection="0"/>
    <xf numFmtId="0" fontId="42" fillId="26" borderId="24" applyNumberFormat="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3"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32" fillId="31" borderId="34" applyNumberFormat="0" applyFont="0" applyAlignment="0" applyProtection="0"/>
    <xf numFmtId="0" fontId="40" fillId="13" borderId="24" applyNumberForma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3"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24" borderId="0" applyNumberFormat="0" applyBorder="0" applyAlignment="0" applyProtection="0"/>
    <xf numFmtId="0" fontId="41" fillId="26" borderId="35"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3"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2" fillId="31" borderId="34" applyNumberFormat="0" applyFont="0" applyAlignment="0" applyProtection="0"/>
    <xf numFmtId="0" fontId="36" fillId="0" borderId="32" applyNumberFormat="0" applyFill="0" applyAlignment="0" applyProtection="0"/>
    <xf numFmtId="0" fontId="41" fillId="26" borderId="35" applyNumberFormat="0" applyAlignment="0" applyProtection="0"/>
    <xf numFmtId="0" fontId="36" fillId="0" borderId="0" applyNumberFormat="0" applyFill="0" applyBorder="0" applyAlignment="0" applyProtection="0"/>
    <xf numFmtId="0" fontId="40" fillId="13"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24" borderId="0" applyNumberFormat="0" applyBorder="0" applyAlignment="0" applyProtection="0"/>
    <xf numFmtId="0" fontId="41" fillId="26" borderId="35"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3" fillId="0" borderId="33"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50" fillId="0" borderId="3" applyFill="0" applyBorder="0" applyProtection="0">
      <alignment horizontal="left" vertical="top"/>
    </xf>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43" fillId="0" borderId="33" applyNumberFormat="0" applyFill="0" applyAlignment="0" applyProtection="0"/>
    <xf numFmtId="0" fontId="37" fillId="10" borderId="0" applyNumberFormat="0" applyBorder="0" applyAlignment="0" applyProtection="0"/>
    <xf numFmtId="0" fontId="42" fillId="26" borderId="24" applyNumberFormat="0" applyAlignment="0" applyProtection="0"/>
    <xf numFmtId="0" fontId="44" fillId="27" borderId="25"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1" applyNumberFormat="0" applyFill="0" applyAlignment="0" applyProtection="0"/>
    <xf numFmtId="0" fontId="46" fillId="0" borderId="0" applyNumberFormat="0" applyFill="0" applyBorder="0" applyAlignment="0" applyProtection="0"/>
    <xf numFmtId="0" fontId="34" fillId="0" borderId="30" applyNumberFormat="0" applyFill="0" applyAlignment="0" applyProtection="0"/>
    <xf numFmtId="0" fontId="37" fillId="10" borderId="0" applyNumberFormat="0" applyBorder="0" applyAlignment="0" applyProtection="0"/>
    <xf numFmtId="0" fontId="42" fillId="26" borderId="24" applyNumberFormat="0" applyAlignment="0" applyProtection="0"/>
    <xf numFmtId="0" fontId="44" fillId="27" borderId="25" applyNumberFormat="0" applyAlignment="0" applyProtection="0"/>
    <xf numFmtId="0" fontId="37" fillId="10" borderId="0" applyNumberFormat="0" applyBorder="0" applyAlignment="0" applyProtection="0"/>
    <xf numFmtId="0" fontId="40" fillId="13" borderId="2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4" applyNumberFormat="0" applyAlignment="0" applyProtection="0"/>
    <xf numFmtId="0" fontId="44" fillId="27" borderId="25" applyNumberFormat="0" applyAlignment="0" applyProtection="0"/>
    <xf numFmtId="0" fontId="43" fillId="0" borderId="33" applyNumberFormat="0" applyFill="0" applyAlignment="0" applyProtection="0"/>
    <xf numFmtId="0" fontId="42" fillId="26" borderId="24" applyNumberFormat="0" applyAlignment="0" applyProtection="0"/>
    <xf numFmtId="0" fontId="39" fillId="30" borderId="0" applyNumberFormat="0" applyBorder="0" applyAlignment="0" applyProtection="0"/>
    <xf numFmtId="0" fontId="40" fillId="13"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43" fillId="0" borderId="33" applyNumberFormat="0" applyFill="0" applyAlignment="0" applyProtection="0"/>
    <xf numFmtId="0" fontId="40" fillId="13" borderId="2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4" applyNumberFormat="0" applyAlignment="0" applyProtection="0"/>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8" fillId="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3" applyNumberFormat="0" applyFill="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4" applyNumberFormat="0" applyFont="0" applyAlignment="0" applyProtection="0"/>
    <xf numFmtId="0" fontId="48" fillId="22" borderId="0" applyNumberFormat="0" applyBorder="0" applyAlignment="0" applyProtection="0"/>
    <xf numFmtId="0" fontId="41" fillId="26" borderId="35" applyNumberFormat="0" applyAlignment="0" applyProtection="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7" fillId="10" borderId="0" applyNumberFormat="0" applyBorder="0" applyAlignment="0" applyProtection="0"/>
    <xf numFmtId="0" fontId="36" fillId="0" borderId="32" applyNumberFormat="0" applyFill="0" applyAlignment="0" applyProtection="0"/>
    <xf numFmtId="0" fontId="46" fillId="0" borderId="0" applyNumberFormat="0" applyFill="0" applyBorder="0" applyAlignment="0" applyProtection="0"/>
    <xf numFmtId="0" fontId="35" fillId="0" borderId="31" applyNumberFormat="0" applyFill="0" applyAlignment="0" applyProtection="0"/>
    <xf numFmtId="0" fontId="32" fillId="31" borderId="34" applyNumberFormat="0" applyFont="0" applyAlignment="0" applyProtection="0"/>
    <xf numFmtId="0" fontId="34" fillId="0" borderId="30" applyNumberFormat="0" applyFill="0" applyAlignment="0" applyProtection="0"/>
    <xf numFmtId="0" fontId="41" fillId="26" borderId="35"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4" applyNumberFormat="0" applyFont="0" applyAlignment="0" applyProtection="0"/>
    <xf numFmtId="0" fontId="32" fillId="15" borderId="0" applyNumberFormat="0" applyBorder="0" applyAlignment="0" applyProtection="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1"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4" applyNumberFormat="0" applyAlignment="0" applyProtection="0"/>
    <xf numFmtId="0" fontId="44" fillId="27" borderId="25"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174" fontId="32" fillId="0" borderId="0" applyFon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4" applyNumberFormat="0" applyAlignment="0" applyProtection="0"/>
    <xf numFmtId="0" fontId="35" fillId="0" borderId="31" applyNumberFormat="0" applyFill="0" applyAlignment="0" applyProtection="0"/>
    <xf numFmtId="0" fontId="44" fillId="27" borderId="25" applyNumberFormat="0" applyAlignment="0" applyProtection="0"/>
    <xf numFmtId="0" fontId="42" fillId="26" borderId="24"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4" applyNumberFormat="0" applyAlignment="0" applyProtection="0"/>
    <xf numFmtId="0" fontId="32" fillId="31" borderId="34" applyNumberFormat="0" applyFont="0" applyAlignment="0" applyProtection="0"/>
    <xf numFmtId="174" fontId="32" fillId="0" borderId="0" applyFont="0" applyFill="0" applyBorder="0" applyAlignment="0" applyProtection="0"/>
    <xf numFmtId="0" fontId="41" fillId="26" borderId="35" applyNumberFormat="0" applyAlignment="0" applyProtection="0"/>
    <xf numFmtId="0" fontId="43" fillId="0" borderId="33" applyNumberFormat="0" applyFill="0" applyAlignment="0" applyProtection="0"/>
    <xf numFmtId="0" fontId="44" fillId="27" borderId="25" applyNumberFormat="0" applyAlignment="0" applyProtection="0"/>
    <xf numFmtId="0" fontId="39" fillId="30" borderId="0" applyNumberFormat="0" applyBorder="0" applyAlignment="0" applyProtection="0"/>
    <xf numFmtId="0" fontId="42" fillId="26"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4"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6" fillId="0" borderId="32" applyNumberFormat="0" applyFill="0" applyAlignment="0" applyProtection="0"/>
    <xf numFmtId="0" fontId="32" fillId="31" borderId="34" applyNumberFormat="0" applyFont="0" applyAlignment="0" applyProtection="0"/>
    <xf numFmtId="0" fontId="34" fillId="0" borderId="30" applyNumberFormat="0" applyFill="0" applyAlignment="0" applyProtection="0"/>
    <xf numFmtId="0" fontId="41" fillId="26" borderId="35" applyNumberFormat="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3" applyNumberFormat="0" applyFill="0" applyAlignment="0" applyProtection="0"/>
    <xf numFmtId="0" fontId="40" fillId="13" borderId="24"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2" fillId="31" borderId="34" applyNumberFormat="0" applyFont="0" applyAlignment="0" applyProtection="0"/>
    <xf numFmtId="0" fontId="39" fillId="30" borderId="0" applyNumberFormat="0" applyBorder="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8" fillId="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4" applyNumberFormat="0" applyFont="0" applyAlignment="0" applyProtection="0"/>
    <xf numFmtId="0" fontId="36" fillId="0" borderId="32" applyNumberFormat="0" applyFill="0" applyAlignment="0" applyProtection="0"/>
    <xf numFmtId="0" fontId="41" fillId="26" borderId="35" applyNumberFormat="0" applyAlignment="0" applyProtection="0"/>
    <xf numFmtId="0" fontId="43" fillId="0" borderId="33" applyNumberFormat="0" applyFill="0" applyAlignment="0" applyProtection="0"/>
    <xf numFmtId="0" fontId="35" fillId="0" borderId="31"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0" fillId="13" borderId="24" applyNumberFormat="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8" fillId="25" borderId="0" applyNumberFormat="0" applyBorder="0" applyAlignment="0" applyProtection="0"/>
    <xf numFmtId="0" fontId="41" fillId="26" borderId="35"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3"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3"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40" fillId="13" borderId="24"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24" borderId="0" applyNumberFormat="0" applyBorder="0" applyAlignment="0" applyProtection="0"/>
    <xf numFmtId="0" fontId="41" fillId="26" borderId="35"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8" fillId="9" borderId="0" applyNumberFormat="0" applyBorder="0" applyAlignment="0" applyProtection="0"/>
    <xf numFmtId="0" fontId="43" fillId="0" borderId="33" applyNumberFormat="0" applyFill="0" applyAlignment="0" applyProtection="0"/>
    <xf numFmtId="0" fontId="36" fillId="0" borderId="0" applyNumberFormat="0" applyFill="0" applyBorder="0" applyAlignment="0" applyProtection="0"/>
    <xf numFmtId="0" fontId="36" fillId="0" borderId="32" applyNumberFormat="0" applyFill="0" applyAlignment="0" applyProtection="0"/>
    <xf numFmtId="0" fontId="32" fillId="31" borderId="34" applyNumberFormat="0" applyFont="0" applyAlignment="0" applyProtection="0"/>
    <xf numFmtId="0" fontId="35" fillId="0" borderId="31" applyNumberFormat="0" applyFill="0" applyAlignment="0" applyProtection="0"/>
    <xf numFmtId="0" fontId="41" fillId="26" borderId="35" applyNumberFormat="0" applyAlignment="0" applyProtection="0"/>
    <xf numFmtId="0" fontId="34" fillId="0" borderId="3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0" fontId="32" fillId="16" borderId="0" applyNumberFormat="0" applyBorder="0" applyAlignment="0" applyProtection="0"/>
    <xf numFmtId="0" fontId="41" fillId="26" borderId="35"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7" fillId="10" borderId="0" applyNumberFormat="0" applyBorder="0" applyAlignment="0" applyProtection="0"/>
    <xf numFmtId="0" fontId="40" fillId="13"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4" applyNumberFormat="0" applyAlignment="0" applyProtection="0"/>
    <xf numFmtId="0" fontId="36"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2" fillId="26" borderId="24" applyNumberFormat="0" applyAlignment="0" applyProtection="0"/>
    <xf numFmtId="0" fontId="44" fillId="27" borderId="25"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2" fillId="31" borderId="34" applyNumberFormat="0" applyFont="0" applyAlignment="0" applyProtection="0"/>
    <xf numFmtId="0" fontId="36" fillId="0" borderId="32" applyNumberFormat="0" applyFill="0" applyAlignment="0" applyProtection="0"/>
    <xf numFmtId="0" fontId="41" fillId="26" borderId="35"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48" fillId="22"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43" fillId="0" borderId="33"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40" fillId="13" borderId="2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2"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4"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5" fillId="0" borderId="31" applyNumberFormat="0" applyFill="0" applyAlignment="0" applyProtection="0"/>
    <xf numFmtId="179" fontId="55" fillId="0" borderId="0" applyFont="0" applyFill="0" applyBorder="0" applyAlignment="0" applyProtection="0">
      <alignment horizontal="right"/>
    </xf>
    <xf numFmtId="0" fontId="34" fillId="0" borderId="30" applyNumberFormat="0" applyFill="0" applyAlignment="0" applyProtection="0"/>
    <xf numFmtId="0" fontId="40" fillId="13" borderId="24" applyNumberFormat="0" applyAlignment="0" applyProtection="0"/>
    <xf numFmtId="0" fontId="42" fillId="26" borderId="24" applyNumberFormat="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4" applyNumberFormat="0" applyFont="0" applyAlignment="0" applyProtection="0"/>
    <xf numFmtId="0" fontId="32" fillId="14" borderId="0" applyNumberFormat="0" applyBorder="0" applyAlignment="0" applyProtection="0"/>
    <xf numFmtId="0" fontId="41" fillId="26" borderId="35" applyNumberFormat="0" applyAlignment="0" applyProtection="0"/>
    <xf numFmtId="0" fontId="43" fillId="0" borderId="33"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5" fillId="0" borderId="31" applyNumberFormat="0" applyFill="0" applyAlignment="0" applyProtection="0"/>
    <xf numFmtId="0" fontId="34" fillId="0" borderId="30"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39" fillId="30" borderId="0" applyNumberFormat="0" applyBorder="0" applyAlignment="0" applyProtection="0"/>
    <xf numFmtId="0" fontId="40" fillId="13" borderId="24"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2" fillId="31" borderId="34" applyNumberFormat="0" applyFont="0" applyAlignment="0" applyProtection="0"/>
    <xf numFmtId="0" fontId="39" fillId="30" borderId="0" applyNumberFormat="0" applyBorder="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44" fillId="27" borderId="25" applyNumberFormat="0" applyAlignment="0" applyProtection="0"/>
    <xf numFmtId="0" fontId="42" fillId="26" borderId="24" applyNumberFormat="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43" fillId="0" borderId="33"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16" borderId="0" applyNumberFormat="0" applyBorder="0" applyAlignment="0" applyProtection="0"/>
    <xf numFmtId="0" fontId="41" fillId="26" borderId="35"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4"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43" fillId="0" borderId="33" applyNumberFormat="0" applyFill="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3" applyNumberFormat="0" applyFill="0" applyAlignment="0" applyProtection="0"/>
    <xf numFmtId="0" fontId="40" fillId="13" borderId="24" applyNumberFormat="0" applyAlignment="0" applyProtection="0"/>
    <xf numFmtId="0" fontId="36"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6" fillId="0" borderId="32" applyNumberFormat="0" applyFill="0" applyAlignment="0" applyProtection="0"/>
    <xf numFmtId="0" fontId="35" fillId="0" borderId="31" applyNumberFormat="0" applyFill="0" applyAlignment="0" applyProtection="0"/>
    <xf numFmtId="179" fontId="55" fillId="0" borderId="0" applyFont="0" applyFill="0" applyBorder="0" applyAlignment="0" applyProtection="0">
      <alignment horizontal="right"/>
    </xf>
    <xf numFmtId="0" fontId="34"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8" applyAlignment="0" applyProtection="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3" applyNumberFormat="0" applyFill="0" applyAlignment="0" applyProtection="0"/>
    <xf numFmtId="0" fontId="50" fillId="34" borderId="37"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4" applyNumberFormat="0" applyFont="0" applyAlignment="0" applyProtection="0"/>
    <xf numFmtId="0" fontId="3" fillId="0" borderId="0" applyFill="0" applyBorder="0" applyAlignment="0"/>
    <xf numFmtId="0" fontId="41" fillId="26" borderId="35"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30" applyNumberFormat="0" applyFill="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ont="0" applyFill="0" applyBorder="0" applyAlignment="0" applyProtection="0"/>
    <xf numFmtId="38" fontId="54" fillId="0" borderId="26">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8"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7" applyNumberFormat="0" applyFont="0" applyBorder="0" applyAlignment="0" applyProtection="0">
      <alignment horizontal="center"/>
    </xf>
    <xf numFmtId="0" fontId="14" fillId="29" borderId="28" applyAlignment="0" applyProtection="0"/>
    <xf numFmtId="0" fontId="44" fillId="27" borderId="25" applyNumberFormat="0" applyAlignment="0" applyProtection="0"/>
    <xf numFmtId="0" fontId="3" fillId="0" borderId="0">
      <alignment horizontal="left" wrapText="1"/>
    </xf>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38" fontId="54" fillId="0" borderId="26">
      <alignment vertical="center"/>
    </xf>
    <xf numFmtId="0" fontId="34" fillId="0" borderId="30"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38" fontId="54" fillId="0" borderId="26">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8" applyAlignment="0" applyProtection="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6">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8"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8" applyAlignment="0" applyProtection="0"/>
    <xf numFmtId="38" fontId="54" fillId="0" borderId="26">
      <alignment vertical="center"/>
    </xf>
    <xf numFmtId="10" fontId="3" fillId="0" borderId="0"/>
    <xf numFmtId="0" fontId="42" fillId="26" borderId="24"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38" fontId="54" fillId="0" borderId="26">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2"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4"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2" applyNumberFormat="0" applyFill="0" applyAlignment="0" applyProtection="0"/>
    <xf numFmtId="0" fontId="3" fillId="0" borderId="0">
      <alignment horizontal="left" wrapText="1"/>
    </xf>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7"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8"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4" applyNumberFormat="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175" fontId="3" fillId="0" borderId="0" applyFont="0" applyFill="0" applyBorder="0" applyAlignment="0" applyProtection="0"/>
    <xf numFmtId="38" fontId="54" fillId="0" borderId="26">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6">
      <alignment vertical="center"/>
    </xf>
    <xf numFmtId="177" fontId="54" fillId="0" borderId="0" applyFill="0" applyBorder="0" applyAlignment="0"/>
    <xf numFmtId="188" fontId="62"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5"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4" applyNumberFormat="0" applyAlignment="0" applyProtection="0"/>
    <xf numFmtId="191"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6">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6">
      <alignment vertical="center"/>
    </xf>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14" fillId="29" borderId="28"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6">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44" fillId="27" borderId="25"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6">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7" applyNumberFormat="0" applyFont="0" applyBorder="0" applyAlignment="0" applyProtection="0">
      <alignment horizontal="center"/>
    </xf>
    <xf numFmtId="37" fontId="3" fillId="0" borderId="0"/>
    <xf numFmtId="0" fontId="14" fillId="29" borderId="28"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2"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6">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8" applyAlignment="0" applyProtection="0"/>
    <xf numFmtId="175"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6">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6">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6">
      <alignment vertic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8" applyAlignment="0" applyProtection="0"/>
    <xf numFmtId="0" fontId="3" fillId="0" borderId="0">
      <alignment horizontal="left" wrapText="1"/>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2"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6">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2"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8" applyAlignment="0" applyProtection="0"/>
    <xf numFmtId="189" fontId="65"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6">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47" fillId="0" borderId="42" applyNumberFormat="0" applyFill="0" applyAlignment="0" applyProtection="0"/>
    <xf numFmtId="0" fontId="50" fillId="34" borderId="37" applyNumberFormat="0" applyFont="0" applyBorder="0" applyAlignment="0" applyProtection="0">
      <alignment horizontal="center"/>
    </xf>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6">
      <alignment vertical="center"/>
    </xf>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8"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6">
      <alignment vertical="center"/>
    </xf>
    <xf numFmtId="37" fontId="3" fillId="0" borderId="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8"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6">
      <alignment vertic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2"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7" fontId="54"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2" applyNumberFormat="0" applyFill="0" applyAlignment="0" applyProtection="0"/>
    <xf numFmtId="10" fontId="3" fillId="0" borderId="0"/>
    <xf numFmtId="0" fontId="50" fillId="34"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5"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2"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7"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6">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0" fontId="3" fillId="0" borderId="0"/>
    <xf numFmtId="0" fontId="35" fillId="0" borderId="31"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7" applyNumberFormat="0" applyFont="0" applyBorder="0" applyAlignment="0" applyProtection="0">
      <alignment horizontal="center"/>
    </xf>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4" applyNumberFormat="0" applyFont="0" applyAlignment="0" applyProtection="0"/>
    <xf numFmtId="0" fontId="48" fillId="24" borderId="0" applyNumberFormat="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6">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14" fillId="29" borderId="28" applyAlignment="0" applyProtection="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8" applyAlignment="0" applyProtection="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6">
      <alignment vertical="center"/>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4" fontId="32" fillId="0" borderId="0" applyFont="0" applyFill="0" applyBorder="0" applyAlignment="0" applyProtection="0"/>
    <xf numFmtId="10" fontId="3" fillId="0" borderId="0"/>
    <xf numFmtId="38" fontId="54" fillId="0" borderId="26">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8" applyAlignment="0" applyProtection="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8"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38" fontId="54" fillId="0" borderId="26">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8"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6">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6">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2"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1" applyNumberFormat="0" applyFill="0" applyAlignment="0" applyProtection="0"/>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6">
      <alignment vertical="center"/>
    </xf>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7"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6">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2"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8"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8"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8"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4"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8" applyAlignment="0" applyProtection="0"/>
    <xf numFmtId="0" fontId="50" fillId="34" borderId="37"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5"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6">
      <alignment vertical="center"/>
    </xf>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6">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44" fillId="27" borderId="25"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10" fontId="3" fillId="0" borderId="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4"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14" fillId="29" borderId="28"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5"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5" applyNumberFormat="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2" fillId="0" borderId="0">
      <alignment horizontal="left" wrapText="1"/>
    </xf>
    <xf numFmtId="0" fontId="50" fillId="33" borderId="37"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7"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191" fontId="3" fillId="0" borderId="0" applyFont="0" applyFill="0" applyBorder="0" applyAlignment="0" applyProtection="0"/>
    <xf numFmtId="38" fontId="54" fillId="0" borderId="26">
      <alignment vertical="center"/>
    </xf>
    <xf numFmtId="0" fontId="3" fillId="0" borderId="0">
      <alignment horizontal="left" wrapText="1"/>
    </xf>
    <xf numFmtId="0" fontId="50" fillId="33" borderId="37"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7"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2"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7"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2"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7"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6">
      <alignment vertical="center"/>
    </xf>
    <xf numFmtId="0" fontId="41" fillId="26" borderId="35"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6">
      <alignment vertical="center"/>
    </xf>
    <xf numFmtId="0" fontId="34" fillId="0" borderId="30" applyNumberFormat="0" applyFill="0" applyAlignment="0" applyProtection="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14" fillId="29" borderId="28"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5"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0" fontId="50" fillId="33" borderId="37"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7"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8" applyAlignment="0" applyProtection="0"/>
    <xf numFmtId="10" fontId="54" fillId="0" borderId="0" applyFont="0" applyFill="0" applyBorder="0" applyAlignment="0" applyProtection="0"/>
    <xf numFmtId="38" fontId="54" fillId="0" borderId="26">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8" applyAlignment="0" applyProtection="0"/>
    <xf numFmtId="188" fontId="62" fillId="0" borderId="0" applyFont="0" applyFill="0" applyBorder="0" applyAlignment="0" applyProtection="0"/>
    <xf numFmtId="0" fontId="3" fillId="0" borderId="0" applyFill="0" applyBorder="0" applyAlignment="0"/>
    <xf numFmtId="38" fontId="54" fillId="0" borderId="26">
      <alignment vertical="center"/>
    </xf>
    <xf numFmtId="38" fontId="54" fillId="0" borderId="26">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7" applyNumberFormat="0" applyFont="0" applyBorder="0" applyAlignment="0" applyProtection="0">
      <alignment horizontal="center"/>
    </xf>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4"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2" fillId="26" borderId="24"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6">
      <alignment vertical="center"/>
    </xf>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0" fontId="42" fillId="26" borderId="24"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37" fontId="3" fillId="0" borderId="0"/>
    <xf numFmtId="0" fontId="14" fillId="29" borderId="28"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2"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37" fontId="3" fillId="0" borderId="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4" fillId="0" borderId="0"/>
    <xf numFmtId="0" fontId="50" fillId="34" borderId="37"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30"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50" fillId="33" borderId="37" applyNumberFormat="0" applyFont="0" applyBorder="0" applyAlignment="0" applyProtection="0">
      <alignment horizontal="center"/>
    </xf>
    <xf numFmtId="177" fontId="54"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50" fillId="33"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4" applyNumberFormat="0" applyAlignment="0" applyProtection="0"/>
    <xf numFmtId="38" fontId="54" fillId="0" borderId="26">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6">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8"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38" fontId="54" fillId="0" borderId="26">
      <alignment vertical="center"/>
    </xf>
    <xf numFmtId="0" fontId="50" fillId="0" borderId="3" applyFill="0" applyBorder="0" applyProtection="0">
      <alignment horizontal="left" vertical="top"/>
    </xf>
    <xf numFmtId="37" fontId="3" fillId="0" borderId="0"/>
    <xf numFmtId="0" fontId="50" fillId="34" borderId="37" applyNumberFormat="0" applyFont="0" applyBorder="0" applyAlignment="0" applyProtection="0">
      <alignment horizontal="center"/>
    </xf>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5"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2" applyNumberFormat="0" applyFill="0" applyAlignment="0" applyProtection="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50" fillId="34"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3" fillId="0" borderId="0"/>
    <xf numFmtId="38" fontId="54" fillId="0" borderId="26">
      <alignment vertical="center"/>
    </xf>
    <xf numFmtId="0" fontId="3" fillId="0" borderId="0">
      <alignment horizontal="left" wrapText="1"/>
    </xf>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1"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6">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14" fillId="29" borderId="28" applyAlignment="0" applyProtection="0"/>
    <xf numFmtId="191" fontId="3" fillId="0" borderId="0" applyFont="0" applyFill="0" applyBorder="0" applyAlignment="0" applyProtection="0"/>
    <xf numFmtId="0" fontId="14" fillId="29" borderId="28"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1"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8"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8" applyAlignment="0" applyProtection="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5" applyNumberFormat="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43" fillId="0" borderId="33"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44" fillId="27" borderId="25" applyNumberFormat="0" applyAlignment="0" applyProtection="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1"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4"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44" fillId="27" borderId="25" applyNumberFormat="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38" fontId="54" fillId="0" borderId="26">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38" fontId="54" fillId="0" borderId="26">
      <alignment vertical="center"/>
    </xf>
    <xf numFmtId="0" fontId="3" fillId="0" borderId="0" applyFont="0" applyFill="0" applyBorder="0" applyAlignment="0" applyProtection="0"/>
    <xf numFmtId="0" fontId="34" fillId="0" borderId="30"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8"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6">
      <alignment vertical="center"/>
    </xf>
    <xf numFmtId="10" fontId="54"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8"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30"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7" fillId="10" borderId="0" applyNumberFormat="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6">
      <alignment vertic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2" applyNumberFormat="0" applyFill="0" applyAlignment="0" applyProtection="0"/>
    <xf numFmtId="177" fontId="54" fillId="0" borderId="0" applyFill="0" applyBorder="0" applyAlignment="0"/>
    <xf numFmtId="38" fontId="54" fillId="0" borderId="26">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7"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8"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6">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14" fillId="29" borderId="28" applyAlignment="0" applyProtection="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8"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6">
      <alignment vertical="center"/>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47" fillId="0" borderId="42"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8"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10"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8"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8"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50" fillId="33" borderId="37" applyNumberFormat="0" applyFont="0" applyBorder="0" applyAlignment="0" applyProtection="0">
      <alignment horizontal="center"/>
    </xf>
    <xf numFmtId="0" fontId="46" fillId="0" borderId="0" applyNumberFormat="0" applyFill="0" applyBorder="0" applyAlignment="0" applyProtection="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5"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30"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7"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8"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36" fillId="0" borderId="32" applyNumberFormat="0" applyFill="0" applyAlignment="0" applyProtection="0"/>
    <xf numFmtId="0" fontId="3" fillId="0" borderId="0">
      <alignment horizontal="left" wrapText="1"/>
    </xf>
    <xf numFmtId="0" fontId="14" fillId="29" borderId="28"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5"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7"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6">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14" fillId="29" borderId="28" applyAlignment="0" applyProtection="0"/>
    <xf numFmtId="38" fontId="54" fillId="0" borderId="26">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6">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2"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0" fontId="3" fillId="0" borderId="0"/>
    <xf numFmtId="38" fontId="54" fillId="0" borderId="26">
      <alignment vertical="center"/>
    </xf>
    <xf numFmtId="0" fontId="3" fillId="0" borderId="0">
      <alignment horizontal="left" wrapText="1"/>
    </xf>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4" fillId="0" borderId="30" applyNumberFormat="0" applyFill="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4"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4" applyNumberFormat="0" applyAlignment="0" applyProtection="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8" applyAlignment="0" applyProtection="0"/>
    <xf numFmtId="38" fontId="54" fillId="0" borderId="26">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38" fontId="54" fillId="0" borderId="26">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6">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2"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10" fontId="54"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6">
      <alignment vertical="center"/>
    </xf>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5"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44" fillId="27" borderId="25" applyNumberFormat="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7"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6">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7"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6">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8"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7" applyNumberFormat="0" applyFont="0" applyBorder="0" applyAlignment="0" applyProtection="0">
      <alignment horizontal="center"/>
    </xf>
    <xf numFmtId="10" fontId="3" fillId="0" borderId="0"/>
    <xf numFmtId="0" fontId="14" fillId="29" borderId="28"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7" applyNumberFormat="0" applyFont="0" applyBorder="0" applyAlignment="0" applyProtection="0">
      <alignment horizontal="center"/>
    </xf>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6">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7"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3" fillId="0" borderId="0"/>
    <xf numFmtId="38" fontId="54" fillId="0" borderId="26">
      <alignment vertical="center"/>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6">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8"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174" fontId="3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8" applyAlignment="0" applyProtection="0"/>
    <xf numFmtId="43" fontId="1" fillId="0" borderId="0" applyFont="0" applyFill="0" applyBorder="0" applyAlignment="0" applyProtection="0"/>
    <xf numFmtId="0" fontId="47" fillId="0" borderId="42"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6">
      <alignment vertical="center"/>
    </xf>
    <xf numFmtId="0" fontId="50" fillId="33" borderId="37"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7"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8"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2" fillId="9"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38" fontId="54" fillId="0" borderId="26">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2" applyNumberFormat="0" applyFill="0" applyAlignment="0" applyProtection="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10" fontId="3" fillId="0" borderId="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30"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8"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48" fillId="19" borderId="0" applyNumberFormat="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8"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7"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6">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4"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8"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3"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7"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6">
      <alignment vertical="center"/>
    </xf>
    <xf numFmtId="0" fontId="54" fillId="0" borderId="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47" fillId="0" borderId="42"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1" applyNumberFormat="0" applyFill="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2"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14" fillId="29" borderId="28" applyAlignment="0" applyProtection="0"/>
    <xf numFmtId="38" fontId="54" fillId="0" borderId="26">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6">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0" borderId="0"/>
    <xf numFmtId="0" fontId="14" fillId="29" borderId="28"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2" fillId="26" borderId="24"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7"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3"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6">
      <alignment vertical="center"/>
    </xf>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37" fontId="3" fillId="0" borderId="0"/>
    <xf numFmtId="37" fontId="3" fillId="0" borderId="0"/>
    <xf numFmtId="0" fontId="44" fillId="27" borderId="25" applyNumberFormat="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5"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7"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3"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2" fillId="0" borderId="0">
      <alignment horizontal="left" wrapText="1"/>
    </xf>
    <xf numFmtId="0" fontId="41" fillId="26" borderId="35"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4" applyNumberFormat="0" applyFont="0" applyAlignment="0" applyProtection="0"/>
    <xf numFmtId="0" fontId="48" fillId="24" borderId="0" applyNumberFormat="0" applyBorder="0" applyAlignment="0" applyProtection="0"/>
    <xf numFmtId="0" fontId="14" fillId="29" borderId="28"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8"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6">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3"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6">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14" fillId="29" borderId="28"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cellStyleXfs>
  <cellXfs count="705">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0" fontId="0" fillId="0" borderId="14"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0" fillId="0" borderId="14" xfId="0" applyBorder="1"/>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0" fontId="16" fillId="0" borderId="0" xfId="0" applyFont="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6" fillId="0" borderId="12" xfId="24" applyFont="1" applyFill="1" applyBorder="1"/>
    <xf numFmtId="0" fontId="0" fillId="0" borderId="11" xfId="0" applyFont="1" applyFill="1" applyBorder="1"/>
    <xf numFmtId="0" fontId="6" fillId="0" borderId="15" xfId="24" applyFont="1" applyFill="1" applyBorder="1"/>
    <xf numFmtId="0" fontId="0" fillId="0" borderId="16" xfId="0" applyFont="1" applyFill="1" applyBorder="1"/>
    <xf numFmtId="0" fontId="6" fillId="0" borderId="17" xfId="24" applyFont="1" applyFill="1" applyBorder="1"/>
    <xf numFmtId="0" fontId="0" fillId="0" borderId="13"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4" fontId="2" fillId="5" borderId="0" xfId="0" applyNumberFormat="1" applyFont="1" applyFill="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170" fontId="6"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4" fontId="23" fillId="4" borderId="20" xfId="18" applyNumberFormat="1" applyFont="1" applyFill="1" applyBorder="1" applyAlignment="1">
      <alignment horizontal="center"/>
    </xf>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2" fontId="2" fillId="5" borderId="0" xfId="0" applyNumberFormat="1" applyFont="1" applyFill="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0" fontId="23" fillId="4" borderId="20" xfId="18" applyFont="1" applyFill="1" applyBorder="1" applyAlignment="1">
      <alignment horizontal="left"/>
    </xf>
    <xf numFmtId="0" fontId="17" fillId="0" borderId="18" xfId="18" applyFont="1" applyFill="1" applyBorder="1" applyAlignment="1">
      <alignment horizontal="left"/>
    </xf>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15" fontId="14" fillId="0" borderId="22" xfId="16" applyNumberFormat="1" applyFont="1" applyFill="1" applyBorder="1" applyAlignment="1">
      <alignment horizontal="right"/>
    </xf>
    <xf numFmtId="15" fontId="14" fillId="0" borderId="23" xfId="16" applyNumberFormat="1" applyFont="1" applyFill="1" applyBorder="1" applyAlignment="1">
      <alignment horizontal="right"/>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6" fontId="0" fillId="0" borderId="0" xfId="0" applyNumberFormat="1" applyFo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2" xfId="0" applyFont="1" applyFill="1" applyBorder="1" applyAlignment="1"/>
    <xf numFmtId="164" fontId="6" fillId="0" borderId="9" xfId="1" applyNumberFormat="1" applyFont="1" applyFill="1" applyBorder="1" applyAlignment="1">
      <alignment horizontal="righ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0" fontId="19" fillId="2" borderId="15" xfId="0" applyFont="1" applyFill="1" applyBorder="1" applyAlignment="1"/>
    <xf numFmtId="0" fontId="19" fillId="2" borderId="9" xfId="0" applyFont="1" applyFill="1" applyBorder="1" applyAlignment="1">
      <alignment horizontal="center" vertical="top"/>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0" fontId="19" fillId="2" borderId="10" xfId="0" applyFont="1" applyFill="1" applyBorder="1" applyAlignment="1">
      <alignment horizontal="center" vertical="top"/>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0" fontId="5" fillId="0" borderId="19" xfId="15" applyFont="1" applyFill="1" applyBorder="1" applyAlignment="1">
      <alignment vertical="top" wrapText="1"/>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165" fontId="17" fillId="0" borderId="20" xfId="1" applyNumberFormat="1" applyFont="1" applyFill="1" applyBorder="1"/>
    <xf numFmtId="43" fontId="17" fillId="0" borderId="20" xfId="1" applyFont="1"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164" fontId="6" fillId="0" borderId="8" xfId="5" applyFont="1" applyFill="1" applyBorder="1"/>
    <xf numFmtId="43" fontId="6" fillId="0" borderId="8" xfId="1" applyFont="1" applyFill="1" applyBorder="1"/>
    <xf numFmtId="0" fontId="17" fillId="0" borderId="8" xfId="0" applyFont="1" applyBorder="1"/>
    <xf numFmtId="10" fontId="17" fillId="0" borderId="8" xfId="0" applyNumberFormat="1" applyFont="1" applyBorder="1" applyAlignment="1">
      <alignment horizontal="right"/>
    </xf>
    <xf numFmtId="164" fontId="6" fillId="0" borderId="9" xfId="5" applyFont="1" applyFill="1" applyBorder="1"/>
    <xf numFmtId="43" fontId="6" fillId="0" borderId="9" xfId="1" applyFont="1" applyFill="1" applyBorder="1"/>
    <xf numFmtId="0" fontId="17" fillId="0" borderId="9" xfId="0" applyFont="1" applyBorder="1"/>
    <xf numFmtId="10" fontId="17" fillId="0" borderId="9" xfId="0" applyNumberFormat="1" applyFont="1" applyBorder="1" applyAlignment="1">
      <alignment horizontal="right"/>
    </xf>
    <xf numFmtId="0" fontId="17" fillId="0" borderId="10" xfId="0" applyFont="1" applyBorder="1"/>
    <xf numFmtId="164" fontId="6" fillId="0" borderId="10" xfId="5" applyFont="1" applyFill="1" applyBorder="1"/>
    <xf numFmtId="169" fontId="6" fillId="0" borderId="13" xfId="0" applyNumberFormat="1" applyFont="1" applyFill="1" applyBorder="1" applyAlignment="1">
      <alignment horizontal="left"/>
    </xf>
    <xf numFmtId="0" fontId="19" fillId="2" borderId="17" xfId="0" applyFont="1" applyFill="1" applyBorder="1" applyAlignment="1"/>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9" fontId="6" fillId="0" borderId="8" xfId="1" quotePrefix="1" applyNumberFormat="1" applyFont="1" applyFill="1" applyBorder="1" applyAlignment="1"/>
    <xf numFmtId="43" fontId="6" fillId="0" borderId="8" xfId="1" quotePrefix="1" applyFont="1" applyFill="1" applyBorder="1" applyAlignment="1"/>
    <xf numFmtId="165" fontId="6" fillId="0" borderId="9" xfId="0" applyNumberFormat="1" applyFont="1" applyFill="1" applyBorder="1" applyAlignment="1">
      <alignment horizontal="center"/>
    </xf>
    <xf numFmtId="169" fontId="6" fillId="0" borderId="9" xfId="1" quotePrefix="1" applyNumberFormat="1" applyFont="1" applyFill="1" applyBorder="1" applyAlignment="1"/>
    <xf numFmtId="169" fontId="6" fillId="0" borderId="20" xfId="1" quotePrefix="1" applyNumberFormat="1" applyFont="1" applyFill="1" applyBorder="1" applyAlignment="1"/>
    <xf numFmtId="43" fontId="6" fillId="0" borderId="20" xfId="1" quotePrefix="1" applyFont="1" applyFill="1" applyBorder="1" applyAlignment="1"/>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6" xfId="13" applyNumberFormat="1" applyFont="1" applyFill="1" applyBorder="1"/>
    <xf numFmtId="43" fontId="6" fillId="0" borderId="9" xfId="13" applyFont="1" applyFill="1" applyBorder="1"/>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0" fontId="6" fillId="0" borderId="20" xfId="0" applyFont="1" applyFill="1" applyBorder="1" applyAlignment="1">
      <alignment horizontal="left"/>
    </xf>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2" fontId="6" fillId="0" borderId="9" xfId="0" applyNumberFormat="1" applyFont="1" applyFill="1" applyBorder="1" applyAlignment="1">
      <alignment horizontal="center"/>
    </xf>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7" borderId="0" xfId="0" applyFill="1" applyBorder="1"/>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0" fontId="29" fillId="0" borderId="0" xfId="0" applyFont="1"/>
    <xf numFmtId="4" fontId="5" fillId="5" borderId="0" xfId="0" applyNumberFormat="1" applyFont="1" applyFill="1" applyBorder="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4" fontId="6" fillId="0" borderId="20" xfId="18" applyNumberFormat="1" applyFont="1" applyFill="1" applyBorder="1"/>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0" fontId="14" fillId="0" borderId="4" xfId="16" applyFont="1" applyFill="1" applyBorder="1" applyAlignment="1">
      <alignment horizontal="left"/>
    </xf>
    <xf numFmtId="0" fontId="14" fillId="0" borderId="5" xfId="16" applyFont="1" applyFill="1" applyBorder="1" applyAlignment="1">
      <alignment horizontal="left"/>
    </xf>
    <xf numFmtId="15" fontId="14" fillId="0" borderId="6" xfId="16" applyNumberFormat="1" applyFont="1" applyFill="1" applyBorder="1" applyAlignment="1">
      <alignment horizontal="righ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43" fontId="6" fillId="0" borderId="10" xfId="1" applyFont="1" applyFill="1" applyBorder="1"/>
    <xf numFmtId="43" fontId="6" fillId="0" borderId="13" xfId="1" applyFont="1" applyFill="1" applyBorder="1" applyAlignment="1">
      <alignment horizontal="right"/>
    </xf>
    <xf numFmtId="165" fontId="6" fillId="0" borderId="11" xfId="13" applyNumberFormat="1" applyFont="1" applyFill="1" applyBorder="1"/>
    <xf numFmtId="43" fontId="6" fillId="0" borderId="8" xfId="13" applyFont="1" applyFill="1" applyBorder="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0" fontId="19" fillId="2" borderId="8" xfId="0" quotePrefix="1" applyFont="1" applyFill="1" applyBorder="1" applyAlignment="1">
      <alignment horizontal="left" wrapText="1"/>
    </xf>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165" fontId="6" fillId="0" borderId="9" xfId="3" applyNumberFormat="1" applyFont="1" applyFill="1" applyBorder="1" applyAlignment="1">
      <alignment horizontal="right"/>
    </xf>
    <xf numFmtId="0" fontId="6" fillId="0" borderId="16" xfId="0" applyFont="1" applyFill="1" applyBorder="1" applyAlignment="1"/>
    <xf numFmtId="166" fontId="6" fillId="0" borderId="9" xfId="3" applyNumberFormat="1" applyFont="1" applyFill="1" applyBorder="1" applyAlignment="1">
      <alignment horizontal="right"/>
    </xf>
    <xf numFmtId="167" fontId="6" fillId="0" borderId="13" xfId="42" applyNumberFormat="1" applyFont="1" applyFill="1" applyBorder="1"/>
    <xf numFmtId="10" fontId="6" fillId="0" borderId="10" xfId="28"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4" fontId="19" fillId="2" borderId="11" xfId="18" applyNumberFormat="1"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19" fillId="2" borderId="12" xfId="0" applyFont="1" applyFill="1" applyBorder="1" applyAlignment="1">
      <alignment horizontal="center"/>
    </xf>
    <xf numFmtId="0" fontId="6" fillId="0" borderId="18" xfId="0" applyFont="1" applyFill="1" applyBorder="1" applyAlignment="1">
      <alignment horizontal="left"/>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0" fillId="0" borderId="9" xfId="0" applyBorder="1" applyAlignment="1">
      <alignment horizontal="left" vertical="top" wrapText="1"/>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43" fontId="6" fillId="0" borderId="8" xfId="1"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0" fontId="6" fillId="0" borderId="15" xfId="0" applyFont="1" applyFill="1" applyBorder="1" applyAlignment="1">
      <alignment horizontal="left"/>
    </xf>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6" fillId="0" borderId="15" xfId="0" applyFont="1" applyFill="1" applyBorder="1" applyAlignment="1">
      <alignment horizontal="left"/>
    </xf>
    <xf numFmtId="0" fontId="19" fillId="2" borderId="12" xfId="0" applyFont="1" applyFill="1" applyBorder="1" applyAlignment="1">
      <alignment horizontal="center"/>
    </xf>
    <xf numFmtId="0" fontId="31" fillId="0" borderId="10" xfId="0" applyFont="1" applyFill="1" applyBorder="1" applyAlignment="1">
      <alignment horizontal="center" wrapText="1"/>
    </xf>
    <xf numFmtId="0" fontId="24" fillId="0" borderId="0" xfId="0" applyFont="1" applyBorder="1"/>
    <xf numFmtId="0" fontId="24" fillId="0" borderId="0" xfId="0" applyFont="1"/>
    <xf numFmtId="0" fontId="6" fillId="0" borderId="15" xfId="0" applyFont="1" applyFill="1" applyBorder="1" applyAlignment="1">
      <alignment horizontal="lef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65" fontId="6" fillId="0" borderId="10" xfId="46" applyNumberFormat="1" applyFont="1" applyBorder="1"/>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35" borderId="0" xfId="0" applyNumberFormat="1" applyFont="1" applyFill="1"/>
    <xf numFmtId="4" fontId="2" fillId="0" borderId="21" xfId="0" applyNumberFormat="1" applyFont="1" applyFill="1" applyBorder="1"/>
    <xf numFmtId="0" fontId="5" fillId="0" borderId="19" xfId="0" applyFont="1" applyFill="1" applyBorder="1" applyAlignment="1">
      <alignment vertical="top"/>
    </xf>
    <xf numFmtId="0" fontId="5" fillId="0" borderId="0" xfId="0" applyFont="1" applyFill="1" applyBorder="1" applyAlignment="1">
      <alignment vertical="top"/>
    </xf>
    <xf numFmtId="0" fontId="17" fillId="0" borderId="20" xfId="18" applyFont="1" applyFill="1" applyBorder="1" applyAlignment="1">
      <alignment horizontal="center"/>
    </xf>
    <xf numFmtId="10" fontId="6" fillId="0" borderId="20" xfId="32" applyNumberFormat="1" applyFont="1" applyFill="1" applyBorder="1"/>
    <xf numFmtId="167" fontId="6" fillId="0" borderId="20" xfId="32" applyNumberFormat="1" applyFont="1" applyFill="1" applyBorder="1"/>
    <xf numFmtId="4" fontId="17" fillId="0" borderId="20" xfId="18" applyNumberFormat="1" applyFont="1" applyFill="1" applyBorder="1" applyAlignment="1">
      <alignment horizontal="center"/>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0" fillId="6" borderId="9" xfId="0" applyFill="1" applyBorder="1" applyAlignment="1">
      <alignment horizontal="center" vertical="center"/>
    </xf>
    <xf numFmtId="0" fontId="24"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5" fillId="7" borderId="0" xfId="0" applyFont="1" applyFill="1" applyAlignment="1">
      <alignment horizontal="center" wrapText="1"/>
    </xf>
    <xf numFmtId="0" fontId="2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6" fillId="0" borderId="0" xfId="0" applyNumberFormat="1" applyFont="1"/>
    <xf numFmtId="43" fontId="6" fillId="0" borderId="9" xfId="46" applyNumberFormat="1" applyFont="1" applyBorder="1"/>
    <xf numFmtId="43" fontId="2" fillId="5" borderId="0" xfId="1" applyFont="1" applyFill="1"/>
    <xf numFmtId="0" fontId="5" fillId="0" borderId="0" xfId="0" applyFont="1" applyFill="1" applyBorder="1" applyAlignment="1"/>
    <xf numFmtId="193" fontId="6" fillId="0" borderId="20" xfId="32" applyNumberFormat="1" applyFont="1" applyFill="1" applyBorder="1"/>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24" fillId="6" borderId="9" xfId="0" applyFont="1"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7" xfId="0" applyFont="1" applyFill="1" applyBorder="1" applyAlignment="1">
      <alignment horizontal="center" wrapText="1"/>
    </xf>
    <xf numFmtId="0" fontId="19" fillId="2" borderId="13" xfId="0" applyFont="1" applyFill="1" applyBorder="1" applyAlignment="1">
      <alignment horizontal="center" wrapText="1"/>
    </xf>
    <xf numFmtId="0" fontId="19" fillId="2" borderId="12"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2"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Font="1" applyAlignment="1">
      <alignment horizontal="left" wrapText="1"/>
    </xf>
    <xf numFmtId="0" fontId="3" fillId="0" borderId="0" xfId="23" applyFont="1" applyFill="1" applyBorder="1" applyAlignment="1">
      <alignment horizontal="left" vertical="top" wrapText="1"/>
    </xf>
  </cellXfs>
  <cellStyles count="26922">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33668" y="470647"/>
          <a:ext cx="14759828" cy="1407459"/>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zoomScale="85" zoomScaleNormal="100" zoomScalePageLayoutView="85" workbookViewId="0"/>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8" customFormat="1" ht="12.75">
      <c r="A2" s="22"/>
      <c r="B2" s="106"/>
      <c r="C2" s="20"/>
      <c r="D2" s="20"/>
      <c r="E2" s="22"/>
      <c r="F2" s="22"/>
      <c r="G2" s="23"/>
      <c r="H2" s="27"/>
      <c r="I2" s="24"/>
      <c r="J2" s="24"/>
      <c r="K2" s="24"/>
      <c r="L2" s="24"/>
      <c r="M2" s="22"/>
      <c r="N2" s="22"/>
      <c r="O2" s="22"/>
      <c r="P2" s="22"/>
      <c r="Q2" s="22"/>
      <c r="R2" s="107"/>
    </row>
    <row r="3" spans="1:18" s="108" customFormat="1" ht="12.75">
      <c r="A3" s="22"/>
      <c r="B3" s="109"/>
      <c r="C3" s="110"/>
      <c r="D3" s="110"/>
      <c r="E3" s="111"/>
      <c r="F3" s="22"/>
      <c r="G3" s="112"/>
      <c r="H3" s="27"/>
      <c r="I3" s="24"/>
      <c r="J3" s="24"/>
      <c r="K3" s="24"/>
      <c r="L3" s="24"/>
      <c r="M3" s="22"/>
      <c r="N3" s="22"/>
      <c r="O3" s="22"/>
      <c r="P3" s="22"/>
      <c r="Q3" s="22"/>
      <c r="R3" s="107"/>
    </row>
    <row r="4" spans="1:18" s="108" customFormat="1" ht="12.75">
      <c r="A4" s="22"/>
      <c r="B4" s="113"/>
      <c r="C4" s="110"/>
      <c r="D4" s="110"/>
      <c r="E4" s="114"/>
      <c r="F4" s="22"/>
      <c r="G4" s="23"/>
      <c r="H4" s="27"/>
      <c r="I4" s="24"/>
      <c r="J4" s="24"/>
      <c r="K4" s="24"/>
      <c r="L4" s="24"/>
      <c r="M4" s="22"/>
      <c r="N4" s="22"/>
      <c r="O4" s="22"/>
      <c r="P4" s="22"/>
      <c r="Q4" s="22"/>
      <c r="R4" s="107"/>
    </row>
    <row r="5" spans="1:18" s="108" customFormat="1" ht="12.75">
      <c r="A5" s="22"/>
      <c r="B5" s="109"/>
      <c r="C5" s="26"/>
      <c r="D5" s="26"/>
      <c r="E5" s="114"/>
      <c r="F5" s="22"/>
      <c r="G5" s="23"/>
      <c r="H5" s="27"/>
      <c r="I5" s="24"/>
      <c r="J5" s="24"/>
      <c r="K5" s="24"/>
      <c r="L5" s="24"/>
      <c r="M5" s="22"/>
      <c r="N5" s="22"/>
      <c r="O5" s="22"/>
      <c r="P5" s="22"/>
      <c r="Q5" s="22"/>
      <c r="R5" s="107"/>
    </row>
    <row r="6" spans="1:18" s="108" customFormat="1" ht="12.75">
      <c r="A6" s="22"/>
      <c r="B6" s="113"/>
      <c r="C6" s="26"/>
      <c r="D6" s="26"/>
      <c r="E6" s="114"/>
      <c r="F6" s="22"/>
      <c r="G6" s="23"/>
      <c r="H6" s="112"/>
      <c r="I6" s="24"/>
      <c r="J6" s="24"/>
      <c r="K6" s="24"/>
      <c r="L6" s="24"/>
      <c r="M6" s="22"/>
      <c r="N6" s="22"/>
      <c r="O6" s="22"/>
      <c r="P6" s="22"/>
      <c r="Q6" s="22"/>
      <c r="R6" s="107"/>
    </row>
    <row r="7" spans="1:18" s="108" customFormat="1" ht="12.75">
      <c r="A7" s="22"/>
      <c r="B7" s="106"/>
      <c r="C7" s="26"/>
      <c r="D7" s="26"/>
      <c r="E7" s="22"/>
      <c r="F7" s="22"/>
      <c r="G7" s="23"/>
      <c r="H7" s="27"/>
      <c r="I7" s="24"/>
      <c r="J7" s="24"/>
      <c r="K7" s="24"/>
      <c r="L7" s="24"/>
      <c r="M7" s="22"/>
      <c r="N7" s="22"/>
      <c r="O7" s="22"/>
      <c r="P7" s="22"/>
      <c r="Q7" s="22"/>
      <c r="R7" s="107"/>
    </row>
    <row r="8" spans="1:18" s="108" customFormat="1" ht="12.75">
      <c r="A8" s="22"/>
      <c r="B8" s="106"/>
      <c r="C8" s="26"/>
      <c r="D8" s="26"/>
      <c r="E8" s="22"/>
      <c r="F8" s="22"/>
      <c r="G8" s="23"/>
      <c r="H8" s="27"/>
      <c r="I8" s="24"/>
      <c r="J8" s="24"/>
      <c r="K8" s="24"/>
      <c r="L8" s="24"/>
      <c r="M8" s="22"/>
      <c r="N8" s="22"/>
      <c r="O8" s="22"/>
      <c r="P8" s="22"/>
      <c r="Q8" s="22"/>
      <c r="R8" s="107"/>
    </row>
    <row r="9" spans="1:18" s="108" customFormat="1" ht="12.75">
      <c r="A9" s="22"/>
      <c r="B9" s="106"/>
      <c r="C9" s="26"/>
      <c r="D9" s="26"/>
      <c r="E9" s="22"/>
      <c r="F9" s="22"/>
      <c r="G9" s="23"/>
      <c r="H9" s="27"/>
      <c r="I9" s="24"/>
      <c r="J9" s="24"/>
      <c r="K9" s="24"/>
      <c r="L9" s="24"/>
      <c r="M9" s="22"/>
      <c r="N9" s="22"/>
      <c r="O9" s="22"/>
      <c r="P9" s="22"/>
      <c r="Q9" s="22"/>
      <c r="R9" s="107"/>
    </row>
    <row r="10" spans="1:18" s="108" customFormat="1" ht="12.75">
      <c r="A10" s="22"/>
      <c r="B10" s="106"/>
      <c r="C10" s="26"/>
      <c r="D10" s="26"/>
      <c r="E10" s="22"/>
      <c r="F10" s="22"/>
      <c r="G10" s="23"/>
      <c r="H10" s="27"/>
      <c r="I10" s="24"/>
      <c r="J10" s="24"/>
      <c r="K10" s="24"/>
      <c r="L10" s="24"/>
      <c r="M10" s="22"/>
      <c r="N10" s="22"/>
      <c r="O10" s="22"/>
      <c r="P10" s="22"/>
      <c r="Q10" s="22"/>
      <c r="R10" s="107"/>
    </row>
    <row r="11" spans="1:18" s="108" customFormat="1" ht="12.75">
      <c r="A11" s="22"/>
      <c r="B11" s="106"/>
      <c r="C11" s="26"/>
      <c r="D11" s="26"/>
      <c r="E11" s="22"/>
      <c r="F11" s="22"/>
      <c r="G11" s="23"/>
      <c r="H11" s="27"/>
      <c r="I11" s="24"/>
      <c r="J11" s="24"/>
      <c r="K11" s="24"/>
      <c r="L11" s="24"/>
      <c r="M11" s="22"/>
      <c r="N11" s="22"/>
      <c r="O11" s="22"/>
      <c r="P11" s="22"/>
      <c r="Q11" s="22"/>
      <c r="R11" s="107"/>
    </row>
    <row r="12" spans="1:18" s="108" customFormat="1" ht="12.75">
      <c r="A12" s="22"/>
      <c r="B12" s="106"/>
      <c r="C12" s="26"/>
      <c r="D12" s="26"/>
      <c r="E12" s="22"/>
      <c r="F12" s="22"/>
      <c r="G12" s="23"/>
      <c r="H12" s="27"/>
      <c r="I12" s="24"/>
      <c r="J12" s="24"/>
      <c r="K12" s="24"/>
      <c r="L12" s="24"/>
      <c r="M12" s="22"/>
      <c r="N12" s="22"/>
      <c r="O12" s="22"/>
      <c r="P12" s="22"/>
      <c r="Q12" s="22"/>
      <c r="R12" s="107"/>
    </row>
    <row r="13" spans="1:18" s="108" customFormat="1" ht="12.75">
      <c r="A13" s="22"/>
      <c r="B13" s="106"/>
      <c r="C13" s="26"/>
      <c r="D13" s="26"/>
      <c r="E13" s="22"/>
      <c r="F13" s="22"/>
      <c r="G13" s="23"/>
      <c r="H13" s="27"/>
      <c r="I13" s="24"/>
      <c r="J13" s="24"/>
      <c r="K13" s="24"/>
      <c r="L13" s="24"/>
      <c r="M13" s="22"/>
      <c r="N13" s="22"/>
      <c r="O13" s="22"/>
      <c r="P13" s="22"/>
      <c r="Q13" s="22"/>
      <c r="R13" s="107"/>
    </row>
    <row r="14" spans="1:18" s="108" customFormat="1" ht="12.75">
      <c r="A14" s="22"/>
      <c r="B14" s="26"/>
      <c r="C14" s="26"/>
      <c r="D14" s="26"/>
      <c r="E14" s="22"/>
      <c r="F14" s="22"/>
      <c r="G14" s="23"/>
      <c r="H14" s="27"/>
      <c r="I14" s="24"/>
      <c r="J14" s="24"/>
      <c r="K14" s="24"/>
      <c r="L14" s="24"/>
      <c r="M14" s="22"/>
      <c r="N14" s="22"/>
      <c r="O14" s="22"/>
      <c r="P14" s="24"/>
      <c r="Q14" s="24"/>
      <c r="R14" s="107"/>
    </row>
    <row r="15" spans="1:18" ht="12.75">
      <c r="A15" s="28"/>
      <c r="B15" s="29" t="s">
        <v>0</v>
      </c>
      <c r="C15" s="30"/>
      <c r="D15" s="30"/>
      <c r="E15" s="295">
        <v>41152</v>
      </c>
      <c r="F15" s="31"/>
      <c r="G15" s="32"/>
      <c r="H15" s="27"/>
      <c r="I15" s="27"/>
      <c r="J15" s="27"/>
      <c r="K15" s="27"/>
      <c r="L15" s="27"/>
      <c r="M15" s="27"/>
      <c r="N15" s="27"/>
      <c r="O15" s="27"/>
      <c r="P15" s="33"/>
      <c r="Q15" s="34"/>
      <c r="R15" s="12"/>
    </row>
    <row r="16" spans="1:18" ht="12.75">
      <c r="A16" s="28"/>
      <c r="B16" s="35" t="s">
        <v>502</v>
      </c>
      <c r="C16" s="36"/>
      <c r="D16" s="36"/>
      <c r="E16" s="296" t="s">
        <v>573</v>
      </c>
      <c r="F16" s="31"/>
      <c r="G16" s="31"/>
      <c r="H16" s="27"/>
      <c r="I16" s="27"/>
      <c r="J16" s="27"/>
      <c r="K16" s="27"/>
      <c r="L16" s="27"/>
      <c r="M16" s="27"/>
      <c r="N16" s="27"/>
      <c r="O16" s="27"/>
      <c r="P16" s="33"/>
      <c r="Q16" s="34"/>
      <c r="R16" s="12"/>
    </row>
    <row r="17" spans="1:18" ht="12.75">
      <c r="A17" s="28"/>
      <c r="B17" s="35" t="s">
        <v>430</v>
      </c>
      <c r="C17" s="36"/>
      <c r="D17" s="36"/>
      <c r="E17" s="296" t="s">
        <v>574</v>
      </c>
      <c r="F17" s="31"/>
      <c r="G17" s="31"/>
      <c r="H17" s="27"/>
      <c r="I17" s="27"/>
      <c r="J17" s="27"/>
      <c r="K17" s="27"/>
      <c r="L17" s="27"/>
      <c r="M17" s="27"/>
      <c r="N17" s="27"/>
      <c r="O17" s="27"/>
      <c r="P17" s="33"/>
      <c r="Q17" s="34"/>
      <c r="R17" s="12"/>
    </row>
    <row r="18" spans="1:18" ht="12.75">
      <c r="A18" s="28"/>
      <c r="B18" s="446"/>
      <c r="C18" s="447"/>
      <c r="D18" s="447"/>
      <c r="E18" s="448"/>
      <c r="F18" s="31"/>
      <c r="G18" s="31"/>
      <c r="H18" s="27"/>
      <c r="I18" s="27"/>
      <c r="J18" s="27"/>
      <c r="K18" s="27"/>
      <c r="L18" s="27"/>
      <c r="M18" s="27"/>
      <c r="N18" s="27"/>
      <c r="O18" s="27"/>
      <c r="P18" s="33"/>
      <c r="Q18" s="34"/>
      <c r="R18" s="12"/>
    </row>
    <row r="19" spans="1:18" ht="12.75">
      <c r="A19" s="28"/>
      <c r="B19" s="449"/>
      <c r="C19" s="449"/>
      <c r="D19" s="449"/>
      <c r="E19" s="450"/>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2" t="s">
        <v>505</v>
      </c>
      <c r="C21" s="663"/>
      <c r="D21" s="663"/>
      <c r="E21" s="663"/>
      <c r="F21" s="663"/>
      <c r="G21" s="663"/>
      <c r="H21" s="663"/>
      <c r="I21" s="663"/>
      <c r="J21" s="663"/>
      <c r="K21" s="663"/>
      <c r="L21" s="663"/>
      <c r="M21" s="663"/>
      <c r="N21" s="663"/>
      <c r="O21" s="663"/>
      <c r="P21" s="663"/>
      <c r="Q21" s="663"/>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64" t="s">
        <v>1</v>
      </c>
      <c r="C23" s="664"/>
      <c r="D23" s="664"/>
      <c r="E23" s="664"/>
      <c r="F23" s="664"/>
      <c r="G23" s="664"/>
      <c r="H23" s="664"/>
      <c r="I23" s="664"/>
      <c r="J23" s="664"/>
      <c r="K23" s="664"/>
      <c r="L23" s="664"/>
      <c r="M23" s="664"/>
      <c r="N23" s="664"/>
      <c r="O23" s="664"/>
      <c r="P23" s="664"/>
      <c r="Q23" s="664"/>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704"/>
      <c r="C25" s="704"/>
      <c r="D25" s="704"/>
      <c r="E25" s="704"/>
      <c r="F25" s="704"/>
      <c r="G25" s="704"/>
      <c r="H25" s="704"/>
      <c r="I25" s="704"/>
      <c r="J25" s="704"/>
      <c r="K25" s="704"/>
      <c r="L25" s="704"/>
      <c r="M25" s="704"/>
      <c r="N25" s="704"/>
      <c r="O25" s="704"/>
      <c r="P25" s="704"/>
      <c r="Q25" s="704"/>
      <c r="R25" s="7"/>
    </row>
    <row r="26" spans="1:18" ht="12.75">
      <c r="A26" s="19"/>
      <c r="B26" s="664"/>
      <c r="C26" s="664"/>
      <c r="D26" s="664"/>
      <c r="E26" s="664"/>
      <c r="F26" s="664"/>
      <c r="G26" s="664"/>
      <c r="H26" s="664"/>
      <c r="I26" s="664"/>
      <c r="J26" s="664"/>
      <c r="K26" s="664"/>
      <c r="L26" s="664"/>
      <c r="M26" s="664"/>
      <c r="N26" s="664"/>
      <c r="O26" s="664"/>
      <c r="P26" s="664"/>
      <c r="Q26" s="664"/>
      <c r="R26" s="7"/>
    </row>
    <row r="27" spans="1:18" ht="12.75">
      <c r="A27" s="19"/>
      <c r="B27" s="665" t="s">
        <v>2</v>
      </c>
      <c r="C27" s="665"/>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556</v>
      </c>
      <c r="D32" s="124"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&amp;CHolmes Master Trust Investor Report - August 2012</oddHeader>
    <oddFooter>&amp;CPage 1</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I80"/>
  <sheetViews>
    <sheetView view="pageLayout" zoomScaleNormal="100" workbookViewId="0"/>
  </sheetViews>
  <sheetFormatPr defaultRowHeight="12"/>
  <cols>
    <col min="1" max="1" width="6.28515625" customWidth="1"/>
    <col min="2" max="2" width="37" customWidth="1"/>
    <col min="3" max="3" width="15.7109375" style="238" customWidth="1"/>
    <col min="5" max="5" width="36.140625" customWidth="1"/>
    <col min="6" max="6" width="20" customWidth="1"/>
    <col min="8" max="8" width="57.5703125" customWidth="1"/>
    <col min="9" max="9" width="15.140625" style="229" bestFit="1" customWidth="1"/>
  </cols>
  <sheetData>
    <row r="1" spans="1:9" ht="12.75" thickBot="1">
      <c r="A1" s="42" t="s">
        <v>224</v>
      </c>
      <c r="B1" s="42"/>
      <c r="C1" s="235"/>
      <c r="D1" s="80"/>
      <c r="E1" s="80"/>
      <c r="F1" s="80"/>
      <c r="G1" s="80"/>
      <c r="H1" s="80"/>
      <c r="I1" s="232"/>
    </row>
    <row r="2" spans="1:9">
      <c r="B2" s="70"/>
      <c r="C2" s="236"/>
      <c r="D2" s="4"/>
      <c r="E2" s="4"/>
      <c r="F2" s="4"/>
      <c r="G2" s="4"/>
      <c r="H2" s="4"/>
      <c r="I2" s="121"/>
    </row>
    <row r="3" spans="1:9">
      <c r="B3" s="181" t="s">
        <v>175</v>
      </c>
      <c r="C3" s="237"/>
      <c r="D3" s="182"/>
      <c r="E3" s="181" t="s">
        <v>176</v>
      </c>
      <c r="F3" s="239"/>
      <c r="G3" s="182"/>
      <c r="H3" s="181" t="s">
        <v>273</v>
      </c>
      <c r="I3" s="181"/>
    </row>
    <row r="4" spans="1:9">
      <c r="B4" s="182"/>
      <c r="C4" s="187"/>
      <c r="D4" s="182"/>
      <c r="E4" s="182"/>
      <c r="F4" s="233"/>
      <c r="G4" s="182"/>
      <c r="H4" s="182"/>
      <c r="I4" s="182"/>
    </row>
    <row r="5" spans="1:9">
      <c r="A5" s="435" t="s">
        <v>473</v>
      </c>
      <c r="B5" s="182" t="s">
        <v>177</v>
      </c>
      <c r="C5" s="234">
        <v>0</v>
      </c>
      <c r="D5" s="436" t="s">
        <v>473</v>
      </c>
      <c r="E5" s="182" t="s">
        <v>178</v>
      </c>
      <c r="F5" s="234">
        <v>0</v>
      </c>
      <c r="G5" s="436" t="s">
        <v>473</v>
      </c>
      <c r="H5" s="182" t="s">
        <v>179</v>
      </c>
      <c r="I5" s="234">
        <v>0</v>
      </c>
    </row>
    <row r="6" spans="1:9">
      <c r="B6" s="182" t="s">
        <v>180</v>
      </c>
      <c r="C6" s="234">
        <v>0</v>
      </c>
      <c r="D6" s="436"/>
      <c r="E6" s="182" t="s">
        <v>181</v>
      </c>
      <c r="F6" s="234">
        <v>0</v>
      </c>
      <c r="G6" s="182"/>
      <c r="H6" s="182" t="s">
        <v>182</v>
      </c>
      <c r="I6" s="234">
        <v>0</v>
      </c>
    </row>
    <row r="7" spans="1:9" ht="12.75" thickBot="1">
      <c r="B7" s="182"/>
      <c r="C7" s="185"/>
      <c r="D7" s="436"/>
      <c r="E7" s="182" t="s">
        <v>183</v>
      </c>
      <c r="F7" s="234">
        <v>0</v>
      </c>
      <c r="G7" s="182"/>
      <c r="H7" s="182" t="s">
        <v>184</v>
      </c>
      <c r="I7" s="234">
        <v>0</v>
      </c>
    </row>
    <row r="8" spans="1:9" ht="13.5" thickTop="1" thickBot="1">
      <c r="B8" s="182"/>
      <c r="C8" s="187"/>
      <c r="D8" s="436"/>
      <c r="E8" s="182"/>
      <c r="F8" s="575"/>
      <c r="G8" s="182"/>
      <c r="H8" s="186"/>
      <c r="I8" s="575"/>
    </row>
    <row r="9" spans="1:9" ht="12.75" thickTop="1">
      <c r="A9" s="435" t="s">
        <v>474</v>
      </c>
      <c r="B9" s="182" t="s">
        <v>185</v>
      </c>
      <c r="C9" s="439">
        <v>1918934.0100000002</v>
      </c>
      <c r="D9" s="436"/>
      <c r="E9" s="182"/>
      <c r="F9" s="576"/>
      <c r="G9" s="182"/>
      <c r="H9" s="186"/>
      <c r="I9" s="576"/>
    </row>
    <row r="10" spans="1:9">
      <c r="B10" s="182"/>
      <c r="C10" s="439"/>
      <c r="D10" s="436" t="s">
        <v>474</v>
      </c>
      <c r="E10" s="182" t="s">
        <v>186</v>
      </c>
      <c r="F10" s="234">
        <v>0</v>
      </c>
      <c r="G10" s="436" t="s">
        <v>474</v>
      </c>
      <c r="H10" s="186" t="s">
        <v>183</v>
      </c>
      <c r="I10" s="234">
        <v>0</v>
      </c>
    </row>
    <row r="11" spans="1:9" ht="12.75" thickBot="1">
      <c r="B11" s="182"/>
      <c r="C11" s="236"/>
      <c r="D11" s="436"/>
      <c r="E11" s="182"/>
      <c r="F11" s="575"/>
      <c r="I11" s="575"/>
    </row>
    <row r="12" spans="1:9" ht="12.75" thickTop="1">
      <c r="A12" s="435" t="s">
        <v>475</v>
      </c>
      <c r="B12" s="182" t="s">
        <v>191</v>
      </c>
      <c r="C12" s="439">
        <v>49627122.719999999</v>
      </c>
      <c r="D12" s="436"/>
      <c r="E12" s="182"/>
      <c r="F12" s="576"/>
      <c r="H12" s="186"/>
      <c r="I12" s="576"/>
    </row>
    <row r="13" spans="1:9">
      <c r="B13" s="182" t="s">
        <v>194</v>
      </c>
      <c r="C13" s="439">
        <v>10729366.4</v>
      </c>
      <c r="D13" s="436" t="s">
        <v>475</v>
      </c>
      <c r="E13" s="182" t="s">
        <v>187</v>
      </c>
      <c r="F13" s="234">
        <v>0</v>
      </c>
      <c r="G13" s="436" t="s">
        <v>475</v>
      </c>
      <c r="H13" s="186" t="s">
        <v>189</v>
      </c>
      <c r="I13" s="234">
        <v>0</v>
      </c>
    </row>
    <row r="14" spans="1:9" ht="12.75" thickBot="1">
      <c r="B14" s="182"/>
      <c r="C14" s="185"/>
      <c r="D14" s="437"/>
      <c r="E14" s="182" t="s">
        <v>188</v>
      </c>
      <c r="F14" s="234">
        <v>0</v>
      </c>
      <c r="G14" s="182"/>
      <c r="H14" s="186" t="s">
        <v>190</v>
      </c>
      <c r="I14" s="234">
        <v>0</v>
      </c>
    </row>
    <row r="15" spans="1:9" ht="13.5" thickTop="1" thickBot="1">
      <c r="B15" s="182"/>
      <c r="D15" s="436"/>
      <c r="E15" s="182"/>
      <c r="F15" s="575"/>
      <c r="G15" s="182"/>
      <c r="H15" s="186" t="s">
        <v>193</v>
      </c>
      <c r="I15" s="234">
        <v>0</v>
      </c>
    </row>
    <row r="16" spans="1:9" ht="13.5" thickTop="1" thickBot="1">
      <c r="B16" s="182"/>
      <c r="C16" s="187"/>
      <c r="D16" s="436"/>
      <c r="E16" s="182"/>
      <c r="F16" s="576"/>
      <c r="G16" s="182"/>
      <c r="H16" s="186"/>
      <c r="I16" s="575"/>
    </row>
    <row r="17" spans="1:9" ht="12.75" thickTop="1">
      <c r="D17" s="436" t="s">
        <v>476</v>
      </c>
      <c r="E17" s="182" t="s">
        <v>192</v>
      </c>
      <c r="F17" s="234">
        <v>0</v>
      </c>
      <c r="G17" s="182"/>
      <c r="H17" s="186"/>
      <c r="I17" s="576"/>
    </row>
    <row r="18" spans="1:9" ht="12.75" thickBot="1">
      <c r="B18" s="181" t="s">
        <v>198</v>
      </c>
      <c r="C18" s="181"/>
      <c r="D18" s="436"/>
      <c r="E18" s="182"/>
      <c r="F18" s="575"/>
      <c r="G18" s="436" t="s">
        <v>476</v>
      </c>
      <c r="H18" s="186" t="s">
        <v>196</v>
      </c>
      <c r="I18" s="234">
        <v>0</v>
      </c>
    </row>
    <row r="19" spans="1:9" ht="12.75" thickTop="1">
      <c r="B19" s="182"/>
      <c r="C19" s="182"/>
      <c r="D19" s="436"/>
      <c r="E19" s="182"/>
      <c r="F19" s="576"/>
      <c r="G19" s="182"/>
      <c r="H19" s="186" t="s">
        <v>477</v>
      </c>
      <c r="I19" s="234">
        <v>0</v>
      </c>
    </row>
    <row r="20" spans="1:9">
      <c r="B20" s="182"/>
      <c r="C20" s="236"/>
      <c r="D20" s="436" t="s">
        <v>478</v>
      </c>
      <c r="E20" s="182" t="s">
        <v>195</v>
      </c>
      <c r="F20" s="234">
        <v>0</v>
      </c>
      <c r="G20" s="436" t="s">
        <v>478</v>
      </c>
      <c r="H20" s="186" t="s">
        <v>274</v>
      </c>
      <c r="I20" s="234">
        <v>0</v>
      </c>
    </row>
    <row r="21" spans="1:9">
      <c r="A21" s="435" t="s">
        <v>473</v>
      </c>
      <c r="B21" s="182" t="s">
        <v>200</v>
      </c>
      <c r="C21" s="439">
        <v>346786825.73000002</v>
      </c>
      <c r="D21" s="436" t="s">
        <v>479</v>
      </c>
      <c r="E21" s="182" t="s">
        <v>197</v>
      </c>
      <c r="F21" s="234">
        <v>0</v>
      </c>
      <c r="G21" s="182"/>
      <c r="H21" s="186" t="s">
        <v>477</v>
      </c>
      <c r="I21" s="234">
        <v>0</v>
      </c>
    </row>
    <row r="22" spans="1:9" ht="12.75" thickBot="1">
      <c r="B22" s="182"/>
      <c r="C22" s="184"/>
      <c r="D22" s="436"/>
      <c r="F22" s="577"/>
      <c r="G22" s="436" t="s">
        <v>479</v>
      </c>
      <c r="H22" s="186" t="s">
        <v>275</v>
      </c>
      <c r="I22" s="234">
        <v>0</v>
      </c>
    </row>
    <row r="23" spans="1:9" ht="12.75" thickTop="1">
      <c r="A23" s="182"/>
      <c r="B23" s="182"/>
      <c r="C23" s="182"/>
      <c r="D23" s="182"/>
      <c r="E23" s="182"/>
      <c r="F23" s="577"/>
      <c r="G23" s="182"/>
      <c r="H23" s="186" t="s">
        <v>477</v>
      </c>
      <c r="I23" s="234">
        <v>0</v>
      </c>
    </row>
    <row r="24" spans="1:9">
      <c r="A24" s="435" t="s">
        <v>474</v>
      </c>
      <c r="B24" s="182" t="s">
        <v>194</v>
      </c>
      <c r="C24" s="659">
        <v>18537727.239999998</v>
      </c>
      <c r="D24" s="436" t="s">
        <v>480</v>
      </c>
      <c r="E24" s="182" t="s">
        <v>225</v>
      </c>
      <c r="F24" s="234">
        <v>0</v>
      </c>
      <c r="G24" s="436" t="s">
        <v>480</v>
      </c>
      <c r="H24" s="186" t="s">
        <v>276</v>
      </c>
      <c r="I24" s="234">
        <v>0</v>
      </c>
    </row>
    <row r="25" spans="1:9" ht="12.75" thickBot="1">
      <c r="B25" s="182"/>
      <c r="C25" s="184"/>
      <c r="D25" s="436" t="s">
        <v>481</v>
      </c>
      <c r="E25" s="182" t="s">
        <v>226</v>
      </c>
      <c r="F25" s="234">
        <v>0</v>
      </c>
      <c r="G25" s="182"/>
      <c r="H25" s="186" t="s">
        <v>477</v>
      </c>
      <c r="I25" s="234">
        <v>0</v>
      </c>
    </row>
    <row r="26" spans="1:9" ht="12.75" thickTop="1">
      <c r="B26" s="4"/>
      <c r="C26" s="4"/>
      <c r="D26" s="436"/>
      <c r="F26" s="577"/>
      <c r="G26" s="182"/>
      <c r="H26" s="186"/>
      <c r="I26" s="576"/>
    </row>
    <row r="27" spans="1:9">
      <c r="B27" s="4"/>
      <c r="C27" s="236"/>
      <c r="D27" s="436" t="s">
        <v>482</v>
      </c>
      <c r="E27" s="182" t="s">
        <v>227</v>
      </c>
      <c r="F27" s="234">
        <v>0</v>
      </c>
      <c r="G27" s="436" t="s">
        <v>481</v>
      </c>
      <c r="H27" s="186" t="s">
        <v>199</v>
      </c>
      <c r="I27" s="234">
        <v>0</v>
      </c>
    </row>
    <row r="28" spans="1:9" ht="12.75" thickBot="1">
      <c r="D28" s="436" t="s">
        <v>483</v>
      </c>
      <c r="E28" s="182" t="s">
        <v>228</v>
      </c>
      <c r="F28" s="234">
        <v>0</v>
      </c>
      <c r="G28" s="182"/>
      <c r="H28" s="186"/>
      <c r="I28" s="575"/>
    </row>
    <row r="29" spans="1:9" ht="12.75" thickTop="1">
      <c r="D29" s="436"/>
      <c r="F29" s="577"/>
      <c r="G29" s="182"/>
      <c r="H29" s="186"/>
      <c r="I29" s="576"/>
    </row>
    <row r="30" spans="1:9">
      <c r="D30" s="436" t="s">
        <v>484</v>
      </c>
      <c r="E30" s="182" t="s">
        <v>229</v>
      </c>
      <c r="F30" s="234">
        <v>0</v>
      </c>
      <c r="G30" s="436" t="s">
        <v>482</v>
      </c>
      <c r="H30" s="186" t="s">
        <v>201</v>
      </c>
      <c r="I30" s="234">
        <v>0</v>
      </c>
    </row>
    <row r="31" spans="1:9" ht="12.75" thickBot="1">
      <c r="D31" s="436" t="s">
        <v>485</v>
      </c>
      <c r="E31" s="182" t="s">
        <v>230</v>
      </c>
      <c r="F31" s="234">
        <v>0</v>
      </c>
      <c r="G31" s="182"/>
      <c r="H31" s="186"/>
      <c r="I31" s="575"/>
    </row>
    <row r="32" spans="1:9" ht="13.5" thickTop="1" thickBot="1">
      <c r="B32" s="182"/>
      <c r="C32" s="187"/>
      <c r="D32" s="182"/>
      <c r="E32" s="182"/>
      <c r="F32" s="575"/>
      <c r="G32" s="182"/>
      <c r="H32" s="186"/>
      <c r="I32" s="576"/>
    </row>
    <row r="33" spans="2:9" ht="12.75" thickTop="1">
      <c r="B33" s="182"/>
      <c r="C33" s="187"/>
      <c r="D33" s="182"/>
      <c r="E33" s="182"/>
      <c r="F33" s="578"/>
      <c r="G33" s="182"/>
      <c r="H33" s="186"/>
      <c r="I33" s="576"/>
    </row>
    <row r="34" spans="2:9">
      <c r="B34" s="182"/>
      <c r="C34" s="187"/>
      <c r="D34" s="436" t="s">
        <v>486</v>
      </c>
      <c r="E34" s="182" t="s">
        <v>487</v>
      </c>
      <c r="F34" s="234">
        <v>0</v>
      </c>
      <c r="G34" s="436" t="s">
        <v>483</v>
      </c>
      <c r="H34" s="186" t="s">
        <v>203</v>
      </c>
      <c r="I34" s="234">
        <v>0</v>
      </c>
    </row>
    <row r="35" spans="2:9" ht="12.75" thickBot="1">
      <c r="B35" s="182"/>
      <c r="C35" s="187"/>
      <c r="D35" s="436"/>
      <c r="E35" s="182"/>
      <c r="F35" s="575"/>
      <c r="G35" s="182"/>
      <c r="I35" s="575"/>
    </row>
    <row r="36" spans="2:9" ht="12.75" thickTop="1">
      <c r="B36" s="182"/>
      <c r="C36" s="187"/>
      <c r="D36" s="436"/>
      <c r="E36" s="182"/>
      <c r="F36" s="578"/>
      <c r="G36" s="182"/>
      <c r="I36" s="576"/>
    </row>
    <row r="37" spans="2:9">
      <c r="B37" s="182"/>
      <c r="C37" s="187"/>
      <c r="D37" s="436" t="s">
        <v>488</v>
      </c>
      <c r="E37" s="182" t="s">
        <v>489</v>
      </c>
      <c r="F37" s="234">
        <v>0</v>
      </c>
      <c r="G37" s="182"/>
      <c r="I37" s="577"/>
    </row>
    <row r="38" spans="2:9">
      <c r="B38" s="182"/>
      <c r="C38" s="187"/>
      <c r="D38" s="436" t="s">
        <v>490</v>
      </c>
      <c r="E38" s="182" t="s">
        <v>491</v>
      </c>
      <c r="F38" s="234">
        <v>0</v>
      </c>
      <c r="G38" s="182"/>
      <c r="H38" s="181" t="s">
        <v>205</v>
      </c>
      <c r="I38" s="579"/>
    </row>
    <row r="39" spans="2:9">
      <c r="B39" s="182"/>
      <c r="C39" s="187"/>
      <c r="D39" s="436" t="s">
        <v>492</v>
      </c>
      <c r="E39" s="182" t="s">
        <v>493</v>
      </c>
      <c r="F39" s="234">
        <v>0</v>
      </c>
      <c r="G39" s="182"/>
      <c r="H39" s="182"/>
      <c r="I39" s="576"/>
    </row>
    <row r="40" spans="2:9">
      <c r="B40" s="182"/>
      <c r="C40" s="187"/>
      <c r="D40" s="182"/>
      <c r="E40" s="182"/>
      <c r="F40" s="234"/>
      <c r="G40" s="436" t="s">
        <v>473</v>
      </c>
      <c r="H40" s="182" t="s">
        <v>206</v>
      </c>
      <c r="I40" s="234">
        <v>0</v>
      </c>
    </row>
    <row r="41" spans="2:9" ht="12.75">
      <c r="B41" s="182"/>
      <c r="C41" s="187"/>
      <c r="D41" s="182"/>
      <c r="E41" s="182"/>
      <c r="F41" s="576"/>
      <c r="G41" s="436"/>
      <c r="H41" s="632" t="s">
        <v>571</v>
      </c>
      <c r="I41" s="234">
        <v>0</v>
      </c>
    </row>
    <row r="42" spans="2:9">
      <c r="B42" s="182"/>
      <c r="C42" s="187"/>
      <c r="D42" s="436" t="s">
        <v>494</v>
      </c>
      <c r="E42" s="182" t="s">
        <v>202</v>
      </c>
      <c r="F42" s="234">
        <v>0</v>
      </c>
      <c r="G42" s="436" t="s">
        <v>474</v>
      </c>
      <c r="H42" s="182" t="s">
        <v>277</v>
      </c>
      <c r="I42" s="234">
        <v>0</v>
      </c>
    </row>
    <row r="43" spans="2:9" ht="13.5" thickBot="1">
      <c r="B43" s="182"/>
      <c r="C43" s="187"/>
      <c r="D43" s="182"/>
      <c r="E43" s="182"/>
      <c r="F43" s="575"/>
      <c r="G43" s="436"/>
      <c r="H43" s="632" t="s">
        <v>571</v>
      </c>
      <c r="I43" s="234">
        <v>0</v>
      </c>
    </row>
    <row r="44" spans="2:9" ht="12.75" thickTop="1">
      <c r="B44" s="182"/>
      <c r="C44" s="187"/>
      <c r="D44" s="182"/>
      <c r="E44" s="182"/>
      <c r="F44" s="576"/>
      <c r="G44" s="436" t="s">
        <v>475</v>
      </c>
      <c r="H44" s="182" t="s">
        <v>278</v>
      </c>
      <c r="I44" s="234">
        <v>0</v>
      </c>
    </row>
    <row r="45" spans="2:9" ht="12.75">
      <c r="B45" s="182"/>
      <c r="C45" s="187"/>
      <c r="D45" s="436" t="s">
        <v>495</v>
      </c>
      <c r="E45" s="182" t="s">
        <v>204</v>
      </c>
      <c r="F45" s="234">
        <v>0</v>
      </c>
      <c r="G45" s="436"/>
      <c r="H45" s="632" t="s">
        <v>571</v>
      </c>
      <c r="I45" s="234">
        <v>0</v>
      </c>
    </row>
    <row r="46" spans="2:9" ht="12.75" thickBot="1">
      <c r="B46" s="182"/>
      <c r="C46" s="187"/>
      <c r="D46" s="182"/>
      <c r="E46" s="182"/>
      <c r="F46" s="575"/>
      <c r="G46" s="436" t="s">
        <v>476</v>
      </c>
      <c r="H46" s="182" t="s">
        <v>279</v>
      </c>
      <c r="I46" s="234">
        <v>0</v>
      </c>
    </row>
    <row r="47" spans="2:9" ht="13.5" thickTop="1">
      <c r="B47" s="182"/>
      <c r="C47" s="187"/>
      <c r="D47" s="182"/>
      <c r="E47" s="182"/>
      <c r="F47" s="576"/>
      <c r="G47" s="436"/>
      <c r="H47" s="632" t="s">
        <v>571</v>
      </c>
      <c r="I47" s="234">
        <v>0</v>
      </c>
    </row>
    <row r="48" spans="2:9" ht="12.75" customHeight="1" thickBot="1">
      <c r="B48" s="182"/>
      <c r="C48" s="187"/>
      <c r="D48" s="436" t="s">
        <v>496</v>
      </c>
      <c r="E48" s="701" t="s">
        <v>497</v>
      </c>
      <c r="F48" s="576"/>
      <c r="H48" s="182"/>
      <c r="I48" s="634"/>
    </row>
    <row r="49" spans="2:9" ht="12.75" thickTop="1">
      <c r="B49" s="182"/>
      <c r="C49" s="187"/>
      <c r="D49" s="182"/>
      <c r="E49" s="701"/>
      <c r="F49" s="234">
        <v>0</v>
      </c>
      <c r="G49" s="182"/>
      <c r="H49" s="4"/>
      <c r="I49" s="4"/>
    </row>
    <row r="50" spans="2:9">
      <c r="B50" s="182"/>
      <c r="C50" s="187"/>
      <c r="D50" s="182"/>
      <c r="E50" s="182"/>
      <c r="F50" s="234"/>
      <c r="G50" s="436" t="s">
        <v>478</v>
      </c>
      <c r="H50" s="182" t="s">
        <v>208</v>
      </c>
      <c r="I50" s="633">
        <v>0</v>
      </c>
    </row>
    <row r="51" spans="2:9" ht="12.75" thickBot="1">
      <c r="B51" s="182"/>
      <c r="C51" s="187"/>
      <c r="D51" s="182"/>
      <c r="E51" s="188"/>
      <c r="F51" s="576"/>
      <c r="G51" s="182"/>
      <c r="I51" s="634"/>
    </row>
    <row r="52" spans="2:9" ht="12.75" thickTop="1">
      <c r="B52" s="182"/>
      <c r="C52" s="187"/>
      <c r="D52" s="436" t="s">
        <v>498</v>
      </c>
      <c r="E52" s="182" t="s">
        <v>209</v>
      </c>
      <c r="F52" s="234">
        <v>0</v>
      </c>
      <c r="G52" s="182"/>
    </row>
    <row r="53" spans="2:9" ht="12.75" thickBot="1">
      <c r="B53" s="182"/>
      <c r="C53" s="187"/>
      <c r="D53" s="182"/>
      <c r="E53" s="188"/>
      <c r="F53" s="575"/>
      <c r="G53" s="182"/>
    </row>
    <row r="54" spans="2:9" ht="12.75" thickTop="1">
      <c r="B54" s="182"/>
      <c r="C54" s="187"/>
      <c r="D54" s="182"/>
      <c r="E54" s="182"/>
      <c r="F54" s="576"/>
      <c r="G54" s="182"/>
    </row>
    <row r="55" spans="2:9">
      <c r="B55" s="182"/>
      <c r="C55" s="187"/>
      <c r="D55" s="436" t="s">
        <v>499</v>
      </c>
      <c r="E55" s="188" t="s">
        <v>207</v>
      </c>
      <c r="F55" s="234">
        <v>0</v>
      </c>
      <c r="G55" s="182"/>
    </row>
    <row r="56" spans="2:9" ht="12.75" thickBot="1">
      <c r="B56" s="182"/>
      <c r="C56" s="187"/>
      <c r="D56" s="122"/>
      <c r="E56" s="182"/>
      <c r="F56" s="575"/>
      <c r="G56" s="182"/>
    </row>
    <row r="57" spans="2:9" ht="12.75" thickTop="1">
      <c r="B57" s="182"/>
      <c r="C57" s="187"/>
      <c r="D57" s="122"/>
      <c r="E57" s="182"/>
      <c r="F57" s="576"/>
      <c r="G57" s="182"/>
    </row>
    <row r="58" spans="2:9">
      <c r="B58" s="182"/>
      <c r="C58" s="187"/>
      <c r="D58" s="436" t="s">
        <v>500</v>
      </c>
      <c r="E58" s="182" t="s">
        <v>210</v>
      </c>
      <c r="F58" s="234">
        <v>0</v>
      </c>
      <c r="G58" s="182"/>
    </row>
    <row r="59" spans="2:9" ht="12.75" thickBot="1">
      <c r="B59" s="4"/>
      <c r="C59" s="236"/>
      <c r="D59" s="122"/>
      <c r="E59" s="182"/>
      <c r="F59" s="575"/>
      <c r="G59" s="70"/>
    </row>
    <row r="60" spans="2:9" ht="12.75" thickTop="1">
      <c r="B60" s="188"/>
      <c r="C60" s="236"/>
      <c r="D60" s="122"/>
      <c r="E60" s="189"/>
      <c r="F60" s="121"/>
      <c r="G60" s="122"/>
    </row>
    <row r="61" spans="2:9">
      <c r="B61" s="4"/>
      <c r="C61" s="236"/>
      <c r="D61" s="122"/>
      <c r="E61" s="181" t="s">
        <v>211</v>
      </c>
      <c r="F61" s="181"/>
      <c r="G61" s="122"/>
    </row>
    <row r="62" spans="2:9">
      <c r="B62" s="4"/>
      <c r="C62"/>
      <c r="E62" s="438" t="s">
        <v>572</v>
      </c>
    </row>
    <row r="63" spans="2:9">
      <c r="B63" s="4"/>
      <c r="C63"/>
    </row>
    <row r="64" spans="2:9">
      <c r="B64" s="4"/>
      <c r="C64" s="236"/>
      <c r="D64" s="436" t="s">
        <v>473</v>
      </c>
      <c r="E64" s="182" t="s">
        <v>212</v>
      </c>
      <c r="F64" s="234">
        <v>0</v>
      </c>
      <c r="G64" s="122"/>
      <c r="H64" s="189"/>
      <c r="I64" s="121"/>
    </row>
    <row r="65" spans="2:9">
      <c r="B65" s="4"/>
      <c r="C65" s="236"/>
      <c r="D65" s="436"/>
      <c r="E65" s="182"/>
      <c r="F65" s="183"/>
      <c r="G65" s="122"/>
      <c r="H65" s="189"/>
      <c r="I65" s="121"/>
    </row>
    <row r="66" spans="2:9">
      <c r="B66" s="4"/>
      <c r="C66" s="236"/>
      <c r="D66" s="436"/>
      <c r="E66" s="182"/>
      <c r="F66" s="182"/>
      <c r="G66" s="122"/>
      <c r="H66" s="189"/>
      <c r="I66" s="121"/>
    </row>
    <row r="67" spans="2:9">
      <c r="B67" s="4"/>
      <c r="C67" s="236"/>
      <c r="D67" s="436" t="s">
        <v>474</v>
      </c>
      <c r="E67" s="8" t="s">
        <v>214</v>
      </c>
      <c r="F67" s="183">
        <v>0</v>
      </c>
      <c r="G67" s="122"/>
      <c r="H67" s="189"/>
      <c r="I67" s="121"/>
    </row>
    <row r="68" spans="2:9" ht="12.75" thickBot="1">
      <c r="B68" s="4"/>
      <c r="C68" s="236"/>
      <c r="D68" s="122"/>
      <c r="E68" s="4"/>
      <c r="F68" s="184"/>
      <c r="G68" s="122"/>
    </row>
    <row r="69" spans="2:9" ht="12.75" thickTop="1">
      <c r="B69" s="4"/>
      <c r="C69" s="236"/>
      <c r="D69" s="122"/>
      <c r="E69" s="4"/>
      <c r="F69" s="186"/>
      <c r="G69" s="122"/>
    </row>
    <row r="70" spans="2:9">
      <c r="B70" s="4"/>
      <c r="C70" s="236"/>
      <c r="D70" s="436" t="s">
        <v>475</v>
      </c>
      <c r="E70" s="4" t="s">
        <v>231</v>
      </c>
      <c r="F70" s="183">
        <v>0</v>
      </c>
      <c r="G70" s="122"/>
    </row>
    <row r="71" spans="2:9">
      <c r="B71" s="4"/>
      <c r="C71" s="236"/>
      <c r="D71" s="436" t="s">
        <v>476</v>
      </c>
      <c r="E71" s="182" t="s">
        <v>232</v>
      </c>
      <c r="F71" s="183">
        <v>0</v>
      </c>
      <c r="G71" s="122"/>
    </row>
    <row r="72" spans="2:9">
      <c r="B72" s="4"/>
      <c r="C72" s="236"/>
      <c r="D72" s="436" t="s">
        <v>478</v>
      </c>
      <c r="E72" s="182" t="s">
        <v>233</v>
      </c>
      <c r="F72" s="183">
        <v>0</v>
      </c>
      <c r="G72" s="122"/>
    </row>
    <row r="73" spans="2:9" ht="12.75" thickBot="1">
      <c r="B73" s="4"/>
      <c r="C73" s="236"/>
      <c r="E73" s="186"/>
      <c r="F73" s="185"/>
      <c r="G73" s="122"/>
    </row>
    <row r="74" spans="2:9" ht="12.75" thickTop="1">
      <c r="B74" s="4"/>
      <c r="C74" s="236"/>
      <c r="E74" s="182"/>
      <c r="F74" s="187"/>
      <c r="G74" s="122"/>
    </row>
    <row r="75" spans="2:9">
      <c r="D75" s="436" t="s">
        <v>479</v>
      </c>
      <c r="E75" s="182" t="s">
        <v>213</v>
      </c>
      <c r="F75" s="183">
        <v>0</v>
      </c>
    </row>
    <row r="76" spans="2:9" ht="12.75" thickBot="1">
      <c r="E76" s="182"/>
      <c r="F76" s="184"/>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August 2012</oddHeader>
    <oddFoote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14"/>
  <sheetViews>
    <sheetView view="pageLayout" zoomScaleNormal="100" workbookViewId="0"/>
  </sheetViews>
  <sheetFormatPr defaultRowHeight="12"/>
  <cols>
    <col min="2" max="3" width="21.28515625" customWidth="1"/>
    <col min="4" max="4" width="22.5703125" customWidth="1"/>
    <col min="5" max="5" width="22.85546875" customWidth="1"/>
    <col min="6" max="6" width="12"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528" t="s">
        <v>257</v>
      </c>
      <c r="C1" s="528"/>
      <c r="D1" s="217"/>
      <c r="E1" s="217"/>
      <c r="F1" s="217"/>
      <c r="G1" s="217"/>
      <c r="H1" s="217"/>
      <c r="I1" s="217"/>
      <c r="J1" s="217"/>
      <c r="K1" s="217"/>
      <c r="L1" s="217"/>
      <c r="M1" s="217"/>
      <c r="N1" s="217"/>
    </row>
    <row r="3" spans="1:14" ht="12.75" thickBot="1">
      <c r="A3" s="1"/>
      <c r="B3" s="190"/>
      <c r="C3" s="190"/>
      <c r="D3" s="190"/>
      <c r="E3" s="190"/>
      <c r="F3" s="190"/>
      <c r="G3" s="190"/>
      <c r="H3" s="190"/>
      <c r="I3" s="190"/>
      <c r="J3" s="190"/>
      <c r="K3" s="190"/>
      <c r="L3" s="190"/>
      <c r="M3" s="190"/>
    </row>
    <row r="4" spans="1:14" ht="16.5" customHeight="1" thickBot="1">
      <c r="A4" s="529"/>
      <c r="B4" s="553" t="s">
        <v>256</v>
      </c>
      <c r="C4" s="553" t="s">
        <v>452</v>
      </c>
      <c r="D4" s="554" t="s">
        <v>215</v>
      </c>
      <c r="E4" s="555" t="s">
        <v>216</v>
      </c>
      <c r="F4" s="555" t="s">
        <v>520</v>
      </c>
      <c r="G4" s="555" t="s">
        <v>521</v>
      </c>
      <c r="H4" s="555" t="s">
        <v>217</v>
      </c>
      <c r="I4" s="555" t="s">
        <v>218</v>
      </c>
      <c r="J4" s="555" t="s">
        <v>219</v>
      </c>
      <c r="K4" s="554" t="s">
        <v>220</v>
      </c>
      <c r="L4" s="555" t="s">
        <v>221</v>
      </c>
      <c r="M4" s="555" t="s">
        <v>222</v>
      </c>
    </row>
    <row r="5" spans="1:14" ht="12.75" thickBot="1">
      <c r="A5" s="1"/>
      <c r="B5" s="637" t="s">
        <v>526</v>
      </c>
      <c r="C5" s="637" t="s">
        <v>451</v>
      </c>
      <c r="D5" s="443">
        <v>500000000</v>
      </c>
      <c r="E5" s="443" t="s">
        <v>350</v>
      </c>
      <c r="F5" s="638">
        <v>2E-3</v>
      </c>
      <c r="G5" s="639">
        <v>4.4875000000000002E-3</v>
      </c>
      <c r="H5" s="443">
        <v>186979.16666666666</v>
      </c>
      <c r="I5" s="443">
        <v>324464344.05000001</v>
      </c>
      <c r="J5" s="638" t="s">
        <v>351</v>
      </c>
      <c r="K5" s="661">
        <v>-7.5000000000000002E-4</v>
      </c>
      <c r="L5" s="638">
        <v>7.4999999999999997E-3</v>
      </c>
      <c r="M5" s="640">
        <v>0</v>
      </c>
    </row>
    <row r="6" spans="1:14">
      <c r="A6" s="1"/>
      <c r="B6" s="552"/>
      <c r="C6" s="552"/>
      <c r="D6" s="530"/>
      <c r="E6" s="530"/>
      <c r="F6" s="547"/>
      <c r="G6" s="547"/>
      <c r="H6" s="530"/>
      <c r="I6" s="530"/>
      <c r="J6" s="547"/>
      <c r="K6" s="547"/>
      <c r="L6" s="547"/>
      <c r="M6" s="605"/>
    </row>
    <row r="8" spans="1:14" ht="12.75" thickBot="1">
      <c r="B8" s="528" t="s">
        <v>334</v>
      </c>
      <c r="C8" s="528"/>
      <c r="D8" s="217"/>
      <c r="E8" s="217"/>
      <c r="F8" s="217"/>
      <c r="G8" s="217"/>
      <c r="H8" s="217"/>
      <c r="I8" s="217"/>
      <c r="J8" s="217"/>
      <c r="K8" s="217"/>
      <c r="L8" s="217"/>
      <c r="M8" s="217"/>
      <c r="N8" s="217"/>
    </row>
    <row r="10" spans="1:14" ht="12.75" thickBot="1"/>
    <row r="11" spans="1:14" ht="12.75" thickBot="1">
      <c r="B11" s="561" t="s">
        <v>256</v>
      </c>
      <c r="C11" s="562" t="s">
        <v>223</v>
      </c>
      <c r="D11" s="563" t="s">
        <v>335</v>
      </c>
      <c r="E11" s="580"/>
    </row>
    <row r="12" spans="1:14" ht="12.75" thickBot="1">
      <c r="B12" s="564"/>
      <c r="C12" s="565"/>
      <c r="D12" s="566"/>
      <c r="E12" s="580"/>
    </row>
    <row r="14" spans="1:14">
      <c r="B14" t="s">
        <v>605</v>
      </c>
    </row>
  </sheetData>
  <pageMargins left="0.70866141732283472" right="0.70866141732283472" top="0.74803149606299213" bottom="0.74803149606299213" header="0.31496062992125984" footer="0.31496062992125984"/>
  <pageSetup paperSize="9" scale="67" orientation="landscape" r:id="rId1"/>
  <headerFooter>
    <oddHeader>&amp;CHolmes Master Trust Investor Report - August 2012</oddHeader>
    <oddFooter>&amp;A</oddFooter>
  </headerFooter>
</worksheet>
</file>

<file path=xl/worksheets/sheet12.xml><?xml version="1.0" encoding="utf-8"?>
<worksheet xmlns="http://schemas.openxmlformats.org/spreadsheetml/2006/main" xmlns:r="http://schemas.openxmlformats.org/officeDocument/2006/relationships">
  <dimension ref="A1:C44"/>
  <sheetViews>
    <sheetView view="pageLayout" zoomScaleNormal="100" workbookViewId="0"/>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548" t="s">
        <v>146</v>
      </c>
      <c r="C2" s="549"/>
    </row>
    <row r="3" spans="1:3">
      <c r="A3" s="4"/>
      <c r="B3" s="86" t="s">
        <v>147</v>
      </c>
      <c r="C3" s="178"/>
    </row>
    <row r="4" spans="1:3">
      <c r="A4" s="4"/>
      <c r="B4" s="98" t="s">
        <v>428</v>
      </c>
      <c r="C4" s="179" t="s">
        <v>148</v>
      </c>
    </row>
    <row r="5" spans="1:3">
      <c r="A5" s="4"/>
      <c r="B5" s="98"/>
      <c r="C5" s="179"/>
    </row>
    <row r="6" spans="1:3">
      <c r="A6" s="4"/>
      <c r="B6" s="87" t="s">
        <v>149</v>
      </c>
      <c r="C6" s="179"/>
    </row>
    <row r="7" spans="1:3">
      <c r="A7" s="4"/>
      <c r="B7" s="98" t="s">
        <v>174</v>
      </c>
      <c r="C7" s="179" t="s">
        <v>148</v>
      </c>
    </row>
    <row r="8" spans="1:3">
      <c r="A8" s="4"/>
      <c r="B8" s="98" t="s">
        <v>427</v>
      </c>
      <c r="C8" s="179" t="s">
        <v>148</v>
      </c>
    </row>
    <row r="9" spans="1:3">
      <c r="A9" s="4"/>
      <c r="B9" s="98" t="s">
        <v>337</v>
      </c>
      <c r="C9" s="179" t="s">
        <v>148</v>
      </c>
    </row>
    <row r="10" spans="1:3">
      <c r="A10" s="4"/>
      <c r="B10" s="98"/>
      <c r="C10" s="179"/>
    </row>
    <row r="11" spans="1:3">
      <c r="A11" s="4"/>
      <c r="B11" s="98"/>
      <c r="C11" s="179"/>
    </row>
    <row r="12" spans="1:3">
      <c r="A12" s="4"/>
      <c r="B12" s="87" t="s">
        <v>150</v>
      </c>
      <c r="C12" s="179"/>
    </row>
    <row r="13" spans="1:3">
      <c r="A13" s="4"/>
      <c r="B13" s="98"/>
      <c r="C13" s="179"/>
    </row>
    <row r="14" spans="1:3" ht="42" customHeight="1">
      <c r="A14" s="4"/>
      <c r="B14" s="294" t="s">
        <v>429</v>
      </c>
      <c r="C14" s="583"/>
    </row>
    <row r="15" spans="1:3" ht="48">
      <c r="A15" s="4"/>
      <c r="B15" s="293" t="s">
        <v>529</v>
      </c>
      <c r="C15" s="228" t="s">
        <v>148</v>
      </c>
    </row>
    <row r="16" spans="1:3">
      <c r="A16" s="4"/>
      <c r="B16" s="98"/>
      <c r="C16" s="179"/>
    </row>
    <row r="17" spans="1:3" ht="12.75" thickBot="1">
      <c r="A17" s="4"/>
      <c r="B17" s="99" t="s">
        <v>338</v>
      </c>
      <c r="C17" s="125"/>
    </row>
    <row r="18" spans="1:3">
      <c r="A18" s="4"/>
      <c r="B18" s="70"/>
      <c r="C18" s="100"/>
    </row>
    <row r="19" spans="1:3">
      <c r="A19" s="2"/>
      <c r="B19" s="13"/>
      <c r="C19" s="3"/>
    </row>
    <row r="20" spans="1:3">
      <c r="A20" s="4"/>
      <c r="B20" s="81" t="s">
        <v>151</v>
      </c>
      <c r="C20" s="101"/>
    </row>
    <row r="21" spans="1:3">
      <c r="A21" s="550">
        <v>1</v>
      </c>
      <c r="B21" s="180" t="s">
        <v>453</v>
      </c>
    </row>
    <row r="22" spans="1:3" ht="24">
      <c r="B22" s="14" t="s">
        <v>568</v>
      </c>
    </row>
    <row r="23" spans="1:3">
      <c r="A23" s="550">
        <v>2</v>
      </c>
      <c r="B23" s="180" t="s">
        <v>454</v>
      </c>
    </row>
    <row r="24" spans="1:3" ht="12" customHeight="1">
      <c r="B24" s="702" t="s">
        <v>455</v>
      </c>
    </row>
    <row r="25" spans="1:3">
      <c r="B25" s="702"/>
    </row>
    <row r="26" spans="1:3">
      <c r="B26" s="702"/>
    </row>
    <row r="27" spans="1:3">
      <c r="A27" s="550">
        <v>3</v>
      </c>
      <c r="B27" s="180" t="s">
        <v>508</v>
      </c>
    </row>
    <row r="28" spans="1:3" ht="12" customHeight="1">
      <c r="B28" s="14" t="s">
        <v>507</v>
      </c>
    </row>
    <row r="29" spans="1:3">
      <c r="A29" s="550">
        <v>4</v>
      </c>
      <c r="B29" s="180" t="s">
        <v>524</v>
      </c>
    </row>
    <row r="30" spans="1:3" ht="12" customHeight="1">
      <c r="B30" s="703" t="s">
        <v>525</v>
      </c>
    </row>
    <row r="31" spans="1:3">
      <c r="B31" s="703"/>
    </row>
    <row r="32" spans="1:3">
      <c r="B32" s="703"/>
    </row>
    <row r="33" spans="1:2">
      <c r="B33" s="703"/>
    </row>
    <row r="34" spans="1:2">
      <c r="A34" s="550">
        <v>5</v>
      </c>
      <c r="B34" s="18" t="s">
        <v>530</v>
      </c>
    </row>
    <row r="35" spans="1:2">
      <c r="A35" s="550"/>
      <c r="B35" s="660" t="s">
        <v>531</v>
      </c>
    </row>
    <row r="36" spans="1:2">
      <c r="A36" s="550">
        <v>6</v>
      </c>
      <c r="B36" s="18" t="s">
        <v>532</v>
      </c>
    </row>
    <row r="37" spans="1:2">
      <c r="A37" s="550"/>
      <c r="B37" s="660" t="s">
        <v>615</v>
      </c>
    </row>
    <row r="38" spans="1:2">
      <c r="A38" s="550">
        <v>7</v>
      </c>
      <c r="B38" s="18" t="s">
        <v>533</v>
      </c>
    </row>
    <row r="39" spans="1:2">
      <c r="A39" s="550"/>
      <c r="B39" s="660" t="s">
        <v>548</v>
      </c>
    </row>
    <row r="40" spans="1:2">
      <c r="A40" s="550">
        <v>8</v>
      </c>
      <c r="B40" s="18" t="s">
        <v>126</v>
      </c>
    </row>
    <row r="41" spans="1:2">
      <c r="A41" s="550"/>
      <c r="B41" s="660" t="s">
        <v>534</v>
      </c>
    </row>
    <row r="42" spans="1:2">
      <c r="A42" s="550">
        <v>9</v>
      </c>
      <c r="B42" s="18" t="s">
        <v>535</v>
      </c>
    </row>
    <row r="43" spans="1:2">
      <c r="A43" s="550"/>
      <c r="B43" s="18" t="s">
        <v>536</v>
      </c>
    </row>
    <row r="44" spans="1:2">
      <c r="A44" s="550"/>
    </row>
  </sheetData>
  <mergeCells count="2">
    <mergeCell ref="B24:B26"/>
    <mergeCell ref="B30:B33"/>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August 2012</oddHeader>
    <oddFoote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2"/>
  <sheetViews>
    <sheetView view="pageLayout" zoomScale="75" zoomScaleNormal="70" zoomScalePageLayoutView="75" workbookViewId="0"/>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93" t="s">
        <v>234</v>
      </c>
      <c r="C1" s="194"/>
      <c r="D1" s="195"/>
      <c r="E1" s="195"/>
      <c r="F1" s="196"/>
      <c r="G1" s="197"/>
    </row>
    <row r="2" spans="2:7" ht="12.75" thickBot="1">
      <c r="B2" s="193"/>
      <c r="C2" s="198"/>
      <c r="D2" s="199"/>
      <c r="E2" s="199"/>
      <c r="F2" s="196"/>
      <c r="G2" s="197"/>
    </row>
    <row r="3" spans="2:7" ht="12.75" thickBot="1">
      <c r="B3" s="427" t="s">
        <v>456</v>
      </c>
      <c r="C3" s="200" t="s">
        <v>335</v>
      </c>
      <c r="D3" s="201" t="s">
        <v>235</v>
      </c>
      <c r="E3" s="202" t="s">
        <v>236</v>
      </c>
      <c r="F3" s="201" t="s">
        <v>237</v>
      </c>
      <c r="G3" s="428" t="s">
        <v>238</v>
      </c>
    </row>
    <row r="4" spans="2:7">
      <c r="B4" s="226" t="s">
        <v>239</v>
      </c>
      <c r="C4" s="178" t="s">
        <v>501</v>
      </c>
      <c r="D4" s="178"/>
      <c r="E4" s="219"/>
      <c r="F4" s="556"/>
      <c r="G4" s="220"/>
    </row>
    <row r="5" spans="2:7">
      <c r="B5" s="222" t="s">
        <v>200</v>
      </c>
      <c r="C5" s="223" t="s">
        <v>265</v>
      </c>
      <c r="D5" s="223"/>
      <c r="E5" s="223"/>
      <c r="F5" s="557"/>
      <c r="G5" s="223"/>
    </row>
    <row r="6" spans="2:7">
      <c r="B6" s="226" t="s">
        <v>240</v>
      </c>
      <c r="C6" s="429" t="s">
        <v>266</v>
      </c>
      <c r="D6" s="429"/>
      <c r="E6" s="429"/>
      <c r="F6" s="430"/>
      <c r="G6" s="431"/>
    </row>
    <row r="7" spans="2:7">
      <c r="B7" s="666" t="s">
        <v>194</v>
      </c>
      <c r="C7" s="667" t="s">
        <v>241</v>
      </c>
      <c r="D7" s="667" t="s">
        <v>610</v>
      </c>
      <c r="E7" s="667" t="s">
        <v>616</v>
      </c>
      <c r="F7" s="558" t="s">
        <v>121</v>
      </c>
      <c r="G7" s="225" t="s">
        <v>570</v>
      </c>
    </row>
    <row r="8" spans="2:7" ht="24">
      <c r="B8" s="666"/>
      <c r="C8" s="667"/>
      <c r="D8" s="667"/>
      <c r="E8" s="667"/>
      <c r="F8" s="558" t="s">
        <v>457</v>
      </c>
      <c r="G8" s="225" t="s">
        <v>458</v>
      </c>
    </row>
    <row r="9" spans="2:7">
      <c r="B9" s="666"/>
      <c r="C9" s="667"/>
      <c r="D9" s="667"/>
      <c r="E9" s="667"/>
      <c r="F9" s="558" t="s">
        <v>258</v>
      </c>
      <c r="G9" s="225" t="s">
        <v>459</v>
      </c>
    </row>
    <row r="10" spans="2:7">
      <c r="B10" s="666"/>
      <c r="C10" s="667"/>
      <c r="D10" s="667"/>
      <c r="E10" s="667"/>
      <c r="F10" s="558" t="s">
        <v>460</v>
      </c>
      <c r="G10" s="225" t="s">
        <v>461</v>
      </c>
    </row>
    <row r="11" spans="2:7">
      <c r="B11" s="666"/>
      <c r="C11" s="667"/>
      <c r="D11" s="667"/>
      <c r="E11" s="667"/>
      <c r="F11" s="558" t="s">
        <v>258</v>
      </c>
      <c r="G11" s="225" t="s">
        <v>259</v>
      </c>
    </row>
    <row r="12" spans="2:7">
      <c r="B12" s="226" t="s">
        <v>242</v>
      </c>
      <c r="C12" s="179" t="s">
        <v>241</v>
      </c>
      <c r="D12" s="179" t="s">
        <v>610</v>
      </c>
      <c r="E12" s="179" t="s">
        <v>617</v>
      </c>
      <c r="G12" s="221"/>
    </row>
    <row r="13" spans="2:7">
      <c r="B13" s="222" t="s">
        <v>243</v>
      </c>
      <c r="C13" s="223" t="s">
        <v>241</v>
      </c>
      <c r="D13" s="223" t="s">
        <v>610</v>
      </c>
      <c r="E13" s="223" t="s">
        <v>616</v>
      </c>
      <c r="F13" s="559"/>
      <c r="G13" s="225"/>
    </row>
    <row r="14" spans="2:7">
      <c r="B14" s="226" t="s">
        <v>260</v>
      </c>
      <c r="C14" s="179" t="s">
        <v>241</v>
      </c>
      <c r="D14" s="179" t="s">
        <v>610</v>
      </c>
      <c r="E14" s="179" t="s">
        <v>617</v>
      </c>
      <c r="G14" s="227"/>
    </row>
    <row r="15" spans="2:7" ht="120">
      <c r="B15" s="668" t="s">
        <v>607</v>
      </c>
      <c r="C15" s="667" t="s">
        <v>241</v>
      </c>
      <c r="D15" s="667" t="s">
        <v>610</v>
      </c>
      <c r="E15" s="667" t="s">
        <v>616</v>
      </c>
      <c r="F15" s="560" t="s">
        <v>560</v>
      </c>
      <c r="G15" s="225" t="s">
        <v>462</v>
      </c>
    </row>
    <row r="16" spans="2:7" ht="48">
      <c r="B16" s="668"/>
      <c r="C16" s="667"/>
      <c r="D16" s="667" t="e">
        <v>#N/A</v>
      </c>
      <c r="E16" s="667" t="e">
        <v>#N/A</v>
      </c>
      <c r="F16" s="558" t="s">
        <v>261</v>
      </c>
      <c r="G16" s="225" t="s">
        <v>463</v>
      </c>
    </row>
    <row r="17" spans="2:7" ht="60">
      <c r="B17" s="647" t="s">
        <v>608</v>
      </c>
      <c r="C17" s="648" t="s">
        <v>609</v>
      </c>
      <c r="D17" s="648" t="s">
        <v>610</v>
      </c>
      <c r="E17" s="648" t="s">
        <v>616</v>
      </c>
      <c r="F17" s="649" t="s">
        <v>611</v>
      </c>
      <c r="G17" s="650" t="s">
        <v>612</v>
      </c>
    </row>
    <row r="18" spans="2:7" s="430" customFormat="1" ht="132">
      <c r="B18" s="642" t="s">
        <v>464</v>
      </c>
      <c r="C18" s="645" t="s">
        <v>241</v>
      </c>
      <c r="D18" s="645" t="s">
        <v>610</v>
      </c>
      <c r="E18" s="646" t="s">
        <v>617</v>
      </c>
      <c r="F18" s="558" t="s">
        <v>560</v>
      </c>
      <c r="G18" s="225" t="s">
        <v>465</v>
      </c>
    </row>
    <row r="19" spans="2:7" ht="24">
      <c r="B19" s="670" t="s">
        <v>244</v>
      </c>
      <c r="C19" s="671" t="s">
        <v>241</v>
      </c>
      <c r="D19" s="671" t="s">
        <v>610</v>
      </c>
      <c r="E19" s="671" t="s">
        <v>616</v>
      </c>
      <c r="F19" s="432" t="s">
        <v>561</v>
      </c>
      <c r="G19" s="431" t="s">
        <v>539</v>
      </c>
    </row>
    <row r="20" spans="2:7">
      <c r="B20" s="670"/>
      <c r="C20" s="671"/>
      <c r="D20" s="671"/>
      <c r="E20" s="671"/>
      <c r="F20" s="432" t="s">
        <v>537</v>
      </c>
      <c r="G20" s="431" t="s">
        <v>538</v>
      </c>
    </row>
    <row r="21" spans="2:7" ht="24">
      <c r="B21" s="670"/>
      <c r="C21" s="671"/>
      <c r="D21" s="671" t="e">
        <v>#N/A</v>
      </c>
      <c r="E21" s="671" t="e">
        <v>#N/A</v>
      </c>
      <c r="F21" s="432" t="s">
        <v>562</v>
      </c>
      <c r="G21" s="431" t="s">
        <v>262</v>
      </c>
    </row>
    <row r="22" spans="2:7" ht="36" customHeight="1">
      <c r="B22" s="666" t="s">
        <v>466</v>
      </c>
      <c r="C22" s="667" t="s">
        <v>245</v>
      </c>
      <c r="D22" s="667" t="s">
        <v>610</v>
      </c>
      <c r="E22" s="667" t="s">
        <v>616</v>
      </c>
      <c r="F22" s="558" t="s">
        <v>563</v>
      </c>
      <c r="G22" s="225" t="s">
        <v>263</v>
      </c>
    </row>
    <row r="23" spans="2:7" ht="36" customHeight="1">
      <c r="B23" s="666"/>
      <c r="C23" s="667"/>
      <c r="D23" s="667" t="e">
        <v>#N/A</v>
      </c>
      <c r="E23" s="667" t="e">
        <v>#N/A</v>
      </c>
      <c r="F23" s="669" t="s">
        <v>564</v>
      </c>
      <c r="G23" s="669" t="s">
        <v>264</v>
      </c>
    </row>
    <row r="24" spans="2:7">
      <c r="B24" s="666"/>
      <c r="C24" s="667"/>
      <c r="D24" s="667" t="e">
        <v>#N/A</v>
      </c>
      <c r="E24" s="667" t="e">
        <v>#N/A</v>
      </c>
      <c r="F24" s="669"/>
      <c r="G24" s="669"/>
    </row>
    <row r="25" spans="2:7">
      <c r="B25" s="666"/>
      <c r="C25" s="645"/>
      <c r="D25" s="645"/>
      <c r="E25" s="645"/>
      <c r="F25" s="669"/>
      <c r="G25" s="669"/>
    </row>
    <row r="26" spans="2:7">
      <c r="B26" s="666"/>
      <c r="C26" s="645" t="s">
        <v>468</v>
      </c>
      <c r="D26" s="645" t="s">
        <v>557</v>
      </c>
      <c r="E26" s="645" t="s">
        <v>504</v>
      </c>
      <c r="F26" s="558" t="s">
        <v>467</v>
      </c>
      <c r="G26" s="224" t="s">
        <v>467</v>
      </c>
    </row>
    <row r="27" spans="2:7" ht="24">
      <c r="B27" s="643"/>
      <c r="C27" s="644" t="s">
        <v>522</v>
      </c>
      <c r="D27" s="644" t="s">
        <v>565</v>
      </c>
      <c r="E27" s="644" t="s">
        <v>504</v>
      </c>
      <c r="F27" s="651" t="s">
        <v>606</v>
      </c>
      <c r="G27" s="641" t="s">
        <v>467</v>
      </c>
    </row>
    <row r="28" spans="2:7">
      <c r="B28" s="642"/>
      <c r="C28" s="645" t="s">
        <v>523</v>
      </c>
      <c r="D28" s="645" t="s">
        <v>558</v>
      </c>
      <c r="E28" s="645" t="s">
        <v>504</v>
      </c>
      <c r="F28" s="558" t="s">
        <v>467</v>
      </c>
      <c r="G28" s="224" t="s">
        <v>467</v>
      </c>
    </row>
    <row r="29" spans="2:7">
      <c r="B29" s="433" t="s">
        <v>469</v>
      </c>
      <c r="C29" s="429" t="s">
        <v>417</v>
      </c>
      <c r="D29" s="429" t="s">
        <v>545</v>
      </c>
      <c r="E29" s="429" t="s">
        <v>591</v>
      </c>
      <c r="F29" s="430"/>
      <c r="G29" s="641"/>
    </row>
    <row r="30" spans="2:7">
      <c r="B30" s="222" t="s">
        <v>470</v>
      </c>
      <c r="C30" s="223" t="s">
        <v>418</v>
      </c>
      <c r="D30" s="223"/>
      <c r="E30" s="223"/>
      <c r="F30" s="558"/>
      <c r="G30" s="224"/>
    </row>
    <row r="31" spans="2:7" ht="12.75" thickBot="1">
      <c r="B31" s="652" t="s">
        <v>471</v>
      </c>
      <c r="C31" s="653" t="s">
        <v>417</v>
      </c>
      <c r="D31" s="654"/>
      <c r="E31" s="654"/>
      <c r="F31" s="655"/>
      <c r="G31" s="654"/>
    </row>
    <row r="32" spans="2:7">
      <c r="B32" t="s">
        <v>472</v>
      </c>
      <c r="E32" s="434"/>
      <c r="F32" s="432"/>
      <c r="G32" s="434"/>
    </row>
  </sheetData>
  <mergeCells count="18">
    <mergeCell ref="G23:G25"/>
    <mergeCell ref="F23:F25"/>
    <mergeCell ref="B19:B21"/>
    <mergeCell ref="B22:B26"/>
    <mergeCell ref="C22:C24"/>
    <mergeCell ref="D22:D24"/>
    <mergeCell ref="E22:E24"/>
    <mergeCell ref="C19:C21"/>
    <mergeCell ref="D19:D21"/>
    <mergeCell ref="E19:E21"/>
    <mergeCell ref="B7:B11"/>
    <mergeCell ref="C7:C11"/>
    <mergeCell ref="D7:D11"/>
    <mergeCell ref="E7:E11"/>
    <mergeCell ref="B15:B16"/>
    <mergeCell ref="C15:C16"/>
    <mergeCell ref="D15:D16"/>
    <mergeCell ref="E15:E16"/>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August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4"/>
  <sheetViews>
    <sheetView view="pageLayout" zoomScale="85" zoomScaleNormal="100" zoomScalePageLayoutView="85" workbookViewId="0"/>
  </sheetViews>
  <sheetFormatPr defaultColWidth="15.7109375" defaultRowHeight="12"/>
  <cols>
    <col min="1" max="1" width="6.42578125" style="1" customWidth="1"/>
    <col min="2" max="2" width="32.140625" style="1" customWidth="1"/>
    <col min="3" max="3" width="18.5703125" style="1" customWidth="1"/>
    <col min="4" max="5" width="17" style="1" customWidth="1"/>
    <col min="6" max="6" width="20.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0.710937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97" t="s">
        <v>6</v>
      </c>
      <c r="C4" s="298"/>
      <c r="D4" s="299"/>
      <c r="E4" s="299"/>
      <c r="F4" s="300"/>
      <c r="J4" s="301" t="s">
        <v>153</v>
      </c>
      <c r="K4" s="302"/>
      <c r="L4" s="599"/>
      <c r="M4" s="601"/>
      <c r="N4" s="573"/>
    </row>
    <row r="5" spans="2:15" ht="12.75" thickBot="1">
      <c r="B5" s="303"/>
      <c r="C5" s="304"/>
      <c r="D5" s="304"/>
      <c r="E5" s="304"/>
      <c r="F5" s="305"/>
      <c r="J5" s="306"/>
      <c r="K5" s="307"/>
      <c r="L5" s="600"/>
      <c r="M5" s="308"/>
      <c r="N5" s="574"/>
    </row>
    <row r="6" spans="2:15">
      <c r="B6" s="630" t="s">
        <v>7</v>
      </c>
      <c r="C6" s="76"/>
      <c r="D6" s="103"/>
      <c r="E6" s="79"/>
      <c r="F6" s="309">
        <v>115191</v>
      </c>
      <c r="J6" s="588" t="s">
        <v>592</v>
      </c>
      <c r="K6" s="43"/>
      <c r="L6" s="593"/>
      <c r="M6" s="596"/>
      <c r="N6" s="589">
        <v>13928303282.700001</v>
      </c>
    </row>
    <row r="7" spans="2:15" ht="12.75" thickBot="1">
      <c r="B7" s="63" t="s">
        <v>8</v>
      </c>
      <c r="C7" s="77"/>
      <c r="D7" s="102"/>
      <c r="E7" s="104"/>
      <c r="F7" s="310">
        <v>6399214137.6800003</v>
      </c>
      <c r="J7" s="590" t="s">
        <v>593</v>
      </c>
      <c r="K7" s="587"/>
      <c r="L7" s="594"/>
      <c r="M7" s="597"/>
      <c r="N7" s="592">
        <v>14296912773.33</v>
      </c>
      <c r="O7" s="311"/>
    </row>
    <row r="8" spans="2:15">
      <c r="B8" s="630" t="s">
        <v>575</v>
      </c>
      <c r="C8" s="76"/>
      <c r="D8" s="103"/>
      <c r="E8" s="79"/>
      <c r="F8" s="541">
        <v>135693</v>
      </c>
      <c r="G8"/>
      <c r="J8" s="588" t="s">
        <v>594</v>
      </c>
      <c r="K8" s="43"/>
      <c r="L8" s="593"/>
      <c r="M8" s="598"/>
      <c r="N8" s="589">
        <v>36835072.33000055</v>
      </c>
    </row>
    <row r="9" spans="2:15">
      <c r="B9" s="631" t="s">
        <v>576</v>
      </c>
      <c r="C9" s="51"/>
      <c r="D9" s="18"/>
      <c r="E9" s="542"/>
      <c r="F9" s="543">
        <v>13927210744.18</v>
      </c>
      <c r="G9"/>
      <c r="J9" s="591" t="s">
        <v>595</v>
      </c>
      <c r="K9" s="43"/>
      <c r="L9" s="593"/>
      <c r="M9" s="598"/>
      <c r="N9" s="592">
        <v>49155739.310001373</v>
      </c>
    </row>
    <row r="10" spans="2:15" ht="12.75" thickBot="1">
      <c r="B10" s="63" t="s">
        <v>577</v>
      </c>
      <c r="C10" s="77"/>
      <c r="D10" s="102"/>
      <c r="E10" s="544"/>
      <c r="F10" s="545">
        <v>2.9499999999999998E-2</v>
      </c>
      <c r="J10" s="591" t="s">
        <v>596</v>
      </c>
      <c r="K10" s="43"/>
      <c r="L10" s="593"/>
      <c r="M10" s="598"/>
      <c r="N10" s="592">
        <v>195749296.03999764</v>
      </c>
    </row>
    <row r="11" spans="2:15" ht="12.75" thickBot="1">
      <c r="J11" s="590" t="s">
        <v>597</v>
      </c>
      <c r="K11" s="587"/>
      <c r="L11" s="594"/>
      <c r="M11" s="597"/>
      <c r="N11" s="592">
        <v>648431756.01999998</v>
      </c>
    </row>
    <row r="12" spans="2:15">
      <c r="B12" s="51"/>
      <c r="C12" s="51"/>
      <c r="D12" s="18"/>
      <c r="E12" s="18"/>
      <c r="F12" s="126"/>
      <c r="J12" s="588" t="s">
        <v>598</v>
      </c>
      <c r="K12" s="43"/>
      <c r="L12" s="593"/>
      <c r="M12" s="598"/>
      <c r="N12" s="589">
        <v>12115022414.879999</v>
      </c>
    </row>
    <row r="13" spans="2:15">
      <c r="B13" s="51"/>
      <c r="C13" s="51"/>
      <c r="D13" s="18"/>
      <c r="E13" s="18"/>
      <c r="F13" s="126"/>
      <c r="J13" s="591" t="s">
        <v>599</v>
      </c>
      <c r="K13" s="43"/>
      <c r="L13" s="593"/>
      <c r="M13" s="598"/>
      <c r="N13" s="312">
        <v>0.86981322627629509</v>
      </c>
    </row>
    <row r="14" spans="2:15">
      <c r="B14" s="51"/>
      <c r="C14" s="51"/>
      <c r="D14" s="18"/>
      <c r="E14" s="18"/>
      <c r="F14" s="126"/>
      <c r="J14" s="591" t="s">
        <v>600</v>
      </c>
      <c r="K14" s="43"/>
      <c r="L14" s="593"/>
      <c r="M14" s="598"/>
      <c r="N14" s="592">
        <v>1813280867.8199999</v>
      </c>
    </row>
    <row r="15" spans="2:15">
      <c r="B15" s="51"/>
      <c r="C15" s="51"/>
      <c r="D15" s="18"/>
      <c r="E15" s="18"/>
      <c r="F15" s="126"/>
      <c r="J15" s="591" t="s">
        <v>601</v>
      </c>
      <c r="K15" s="43"/>
      <c r="L15" s="593"/>
      <c r="M15" s="598"/>
      <c r="N15" s="312">
        <v>0.13018677372370482</v>
      </c>
    </row>
    <row r="16" spans="2:15">
      <c r="B16" s="51"/>
      <c r="C16" s="51"/>
      <c r="D16" s="18"/>
      <c r="E16" s="18"/>
      <c r="F16" s="126"/>
      <c r="J16" s="591" t="s">
        <v>602</v>
      </c>
      <c r="K16" s="43"/>
      <c r="L16" s="128" t="s">
        <v>566</v>
      </c>
      <c r="M16" s="62"/>
      <c r="N16" s="313"/>
    </row>
    <row r="17" spans="2:14" ht="12" customHeight="1">
      <c r="B17" s="51"/>
      <c r="C17" s="51"/>
      <c r="D17" s="18"/>
      <c r="E17" s="18"/>
      <c r="F17" s="126"/>
      <c r="J17" s="591" t="s">
        <v>530</v>
      </c>
      <c r="K17" s="18"/>
      <c r="M17" s="62"/>
      <c r="N17" s="592">
        <v>188786127.02000001</v>
      </c>
    </row>
    <row r="18" spans="2:14" ht="12" customHeight="1">
      <c r="J18" s="591" t="s">
        <v>532</v>
      </c>
      <c r="K18" s="18"/>
      <c r="L18" s="618"/>
      <c r="M18" s="62"/>
      <c r="N18" s="592">
        <v>585206553.91086006</v>
      </c>
    </row>
    <row r="19" spans="2:14">
      <c r="J19" s="591" t="s">
        <v>533</v>
      </c>
      <c r="K19" s="18"/>
      <c r="L19" s="618"/>
      <c r="M19" s="62"/>
      <c r="N19" s="592">
        <v>147898218.89520001</v>
      </c>
    </row>
    <row r="20" spans="2:14">
      <c r="J20" s="591" t="s">
        <v>126</v>
      </c>
      <c r="K20" s="18"/>
      <c r="L20" s="618"/>
      <c r="M20" s="62"/>
      <c r="N20" s="592">
        <v>0</v>
      </c>
    </row>
    <row r="21" spans="2:14">
      <c r="J21" s="591" t="s">
        <v>535</v>
      </c>
      <c r="K21" s="18"/>
      <c r="L21" s="618"/>
      <c r="M21" s="62"/>
      <c r="N21" s="592">
        <v>171076.53</v>
      </c>
    </row>
    <row r="22" spans="2:14">
      <c r="J22" s="591" t="s">
        <v>546</v>
      </c>
      <c r="K22" s="128"/>
      <c r="M22" s="62"/>
      <c r="N22" s="592">
        <v>922061976.35606003</v>
      </c>
    </row>
    <row r="23" spans="2:14" ht="30.75" customHeight="1" thickBot="1">
      <c r="J23" s="105" t="s">
        <v>603</v>
      </c>
      <c r="K23" s="572"/>
      <c r="L23" s="595"/>
      <c r="M23" s="378"/>
      <c r="N23" s="314">
        <v>6.6200595840078397E-2</v>
      </c>
    </row>
    <row r="24" spans="2:14" ht="36" customHeight="1">
      <c r="B24" s="672" t="s">
        <v>578</v>
      </c>
      <c r="C24" s="673"/>
      <c r="D24" s="584" t="s">
        <v>10</v>
      </c>
      <c r="E24" s="315" t="s">
        <v>11</v>
      </c>
      <c r="F24" s="315" t="s">
        <v>12</v>
      </c>
      <c r="G24" s="315" t="s">
        <v>13</v>
      </c>
      <c r="H24" s="316" t="s">
        <v>14</v>
      </c>
      <c r="J24" s="678" t="s">
        <v>582</v>
      </c>
      <c r="K24" s="678"/>
      <c r="L24" s="678"/>
      <c r="M24" s="678"/>
      <c r="N24" s="679"/>
    </row>
    <row r="25" spans="2:14" ht="12.75" thickBot="1">
      <c r="B25" s="306"/>
      <c r="C25" s="308"/>
      <c r="D25" s="317"/>
      <c r="E25" s="318" t="s">
        <v>15</v>
      </c>
      <c r="F25" s="318" t="s">
        <v>15</v>
      </c>
      <c r="G25" s="319" t="s">
        <v>16</v>
      </c>
      <c r="H25" s="319" t="s">
        <v>16</v>
      </c>
      <c r="J25" s="678"/>
      <c r="K25" s="678"/>
      <c r="L25" s="678"/>
      <c r="M25" s="678"/>
      <c r="N25" s="678"/>
    </row>
    <row r="26" spans="2:14">
      <c r="B26" s="586" t="s">
        <v>17</v>
      </c>
      <c r="C26" s="56"/>
      <c r="D26" s="320">
        <v>130655</v>
      </c>
      <c r="E26" s="320">
        <v>13332427576.74</v>
      </c>
      <c r="F26" s="321">
        <v>0</v>
      </c>
      <c r="G26" s="322">
        <v>96.34</v>
      </c>
      <c r="H26" s="323">
        <v>95.81</v>
      </c>
      <c r="M26" s="128"/>
      <c r="N26" s="571"/>
    </row>
    <row r="27" spans="2:14">
      <c r="B27" s="586" t="s">
        <v>323</v>
      </c>
      <c r="C27" s="62"/>
      <c r="D27" s="324">
        <v>1960</v>
      </c>
      <c r="E27" s="324">
        <v>227359202.58000001</v>
      </c>
      <c r="F27" s="325">
        <v>1464986.19</v>
      </c>
      <c r="G27" s="326">
        <v>1.45</v>
      </c>
      <c r="H27" s="327">
        <v>1.63</v>
      </c>
    </row>
    <row r="28" spans="2:14">
      <c r="B28" s="586" t="s">
        <v>324</v>
      </c>
      <c r="C28" s="62"/>
      <c r="D28" s="324">
        <v>945</v>
      </c>
      <c r="E28" s="324">
        <v>112470063.64</v>
      </c>
      <c r="F28" s="325">
        <v>1342419.18</v>
      </c>
      <c r="G28" s="326">
        <v>0.7</v>
      </c>
      <c r="H28" s="327">
        <v>0.81</v>
      </c>
    </row>
    <row r="29" spans="2:14">
      <c r="B29" s="586" t="s">
        <v>325</v>
      </c>
      <c r="C29" s="62"/>
      <c r="D29" s="324">
        <v>584</v>
      </c>
      <c r="E29" s="324">
        <v>70432266.400000006</v>
      </c>
      <c r="F29" s="325">
        <v>1195098.8700000001</v>
      </c>
      <c r="G29" s="326">
        <v>0.43</v>
      </c>
      <c r="H29" s="327">
        <v>0.51</v>
      </c>
    </row>
    <row r="30" spans="2:14">
      <c r="B30" s="586" t="s">
        <v>326</v>
      </c>
      <c r="C30" s="62"/>
      <c r="D30" s="324">
        <v>362</v>
      </c>
      <c r="E30" s="324">
        <v>42496742.289999999</v>
      </c>
      <c r="F30" s="325">
        <v>926732.96</v>
      </c>
      <c r="G30" s="326">
        <v>0.27</v>
      </c>
      <c r="H30" s="327">
        <v>0.31</v>
      </c>
    </row>
    <row r="31" spans="2:14">
      <c r="B31" s="586" t="s">
        <v>327</v>
      </c>
      <c r="C31" s="62"/>
      <c r="D31" s="324">
        <v>265</v>
      </c>
      <c r="E31" s="324">
        <v>33706294.210000001</v>
      </c>
      <c r="F31" s="325">
        <v>837698.48</v>
      </c>
      <c r="G31" s="326">
        <v>0.2</v>
      </c>
      <c r="H31" s="327">
        <v>0.24</v>
      </c>
    </row>
    <row r="32" spans="2:14">
      <c r="B32" s="586" t="s">
        <v>328</v>
      </c>
      <c r="C32" s="140"/>
      <c r="D32" s="325">
        <v>157</v>
      </c>
      <c r="E32" s="325">
        <v>19016650.719999999</v>
      </c>
      <c r="F32" s="325">
        <v>566847.62</v>
      </c>
      <c r="G32" s="326">
        <v>0.12</v>
      </c>
      <c r="H32" s="327">
        <v>0.14000000000000001</v>
      </c>
    </row>
    <row r="33" spans="2:15">
      <c r="B33" s="586" t="s">
        <v>329</v>
      </c>
      <c r="C33" s="140"/>
      <c r="D33" s="325">
        <v>144</v>
      </c>
      <c r="E33" s="325">
        <v>17334711.329999998</v>
      </c>
      <c r="F33" s="325">
        <v>600373.96</v>
      </c>
      <c r="G33" s="326">
        <v>0.11</v>
      </c>
      <c r="H33" s="327">
        <v>0.12</v>
      </c>
    </row>
    <row r="34" spans="2:15">
      <c r="B34" s="586" t="s">
        <v>330</v>
      </c>
      <c r="C34" s="140"/>
      <c r="D34" s="325">
        <v>80</v>
      </c>
      <c r="E34" s="325">
        <v>9312871.7599999998</v>
      </c>
      <c r="F34" s="325">
        <v>378625.29</v>
      </c>
      <c r="G34" s="326">
        <v>0.06</v>
      </c>
      <c r="H34" s="327">
        <v>7.0000000000000007E-2</v>
      </c>
    </row>
    <row r="35" spans="2:15">
      <c r="B35" s="586" t="s">
        <v>331</v>
      </c>
      <c r="C35" s="140"/>
      <c r="D35" s="325">
        <v>74</v>
      </c>
      <c r="E35" s="325">
        <v>8155496.5199999996</v>
      </c>
      <c r="F35" s="325">
        <v>325681.2</v>
      </c>
      <c r="G35" s="326">
        <v>0.05</v>
      </c>
      <c r="H35" s="327">
        <v>0.06</v>
      </c>
    </row>
    <row r="36" spans="2:15">
      <c r="B36" s="586" t="s">
        <v>332</v>
      </c>
      <c r="C36" s="140"/>
      <c r="D36" s="325">
        <v>59</v>
      </c>
      <c r="E36" s="325">
        <v>6647333.3399999999</v>
      </c>
      <c r="F36" s="325">
        <v>311206.90999999997</v>
      </c>
      <c r="G36" s="326">
        <v>0.04</v>
      </c>
      <c r="H36" s="327">
        <v>0.05</v>
      </c>
      <c r="J36" s="311"/>
    </row>
    <row r="37" spans="2:15">
      <c r="B37" s="586" t="s">
        <v>333</v>
      </c>
      <c r="C37" s="140"/>
      <c r="D37" s="325">
        <v>40</v>
      </c>
      <c r="E37" s="325">
        <v>4408452.7</v>
      </c>
      <c r="F37" s="325">
        <v>208291.67</v>
      </c>
      <c r="G37" s="326">
        <v>0.03</v>
      </c>
      <c r="H37" s="327">
        <v>0.03</v>
      </c>
    </row>
    <row r="38" spans="2:15" ht="12.75" thickBot="1">
      <c r="B38" s="586" t="s">
        <v>18</v>
      </c>
      <c r="C38" s="142"/>
      <c r="D38" s="325">
        <v>290</v>
      </c>
      <c r="E38" s="325">
        <v>32053081.420000002</v>
      </c>
      <c r="F38" s="325">
        <v>2609292.06</v>
      </c>
      <c r="G38" s="326">
        <v>0.21</v>
      </c>
      <c r="H38" s="327">
        <v>0.23</v>
      </c>
      <c r="I38" s="604"/>
    </row>
    <row r="39" spans="2:15" ht="12.75" thickBot="1">
      <c r="B39" s="71" t="s">
        <v>19</v>
      </c>
      <c r="C39" s="328"/>
      <c r="D39" s="329">
        <v>135615</v>
      </c>
      <c r="E39" s="329">
        <v>13915820743.65</v>
      </c>
      <c r="F39" s="329">
        <v>10767254.390000001</v>
      </c>
      <c r="G39" s="330">
        <v>100</v>
      </c>
      <c r="H39" s="331">
        <v>100</v>
      </c>
      <c r="I39" s="604"/>
      <c r="J39" s="332"/>
      <c r="K39" s="332"/>
      <c r="L39" s="332"/>
      <c r="M39" s="332"/>
      <c r="N39" s="332"/>
    </row>
    <row r="40" spans="2:15" s="332" customFormat="1">
      <c r="J40" s="1"/>
      <c r="K40" s="1"/>
      <c r="L40" s="1"/>
      <c r="M40" s="1"/>
      <c r="N40" s="1"/>
    </row>
    <row r="41" spans="2:15" ht="12.75" thickBot="1">
      <c r="G41" s="49"/>
      <c r="H41" s="49"/>
      <c r="I41" s="49"/>
    </row>
    <row r="42" spans="2:15" ht="12" customHeight="1">
      <c r="B42" s="297" t="s">
        <v>579</v>
      </c>
      <c r="C42" s="333"/>
      <c r="D42" s="584" t="s">
        <v>10</v>
      </c>
      <c r="E42" s="315" t="s">
        <v>246</v>
      </c>
      <c r="G42" s="49"/>
      <c r="H42" s="49"/>
      <c r="I42" s="49"/>
    </row>
    <row r="43" spans="2:15" ht="12.75" thickBot="1">
      <c r="B43" s="334"/>
      <c r="C43" s="335"/>
      <c r="D43" s="336"/>
      <c r="E43" s="319" t="s">
        <v>15</v>
      </c>
      <c r="G43" s="49"/>
      <c r="H43" s="49"/>
      <c r="I43" s="49"/>
    </row>
    <row r="44" spans="2:15">
      <c r="B44" s="585"/>
      <c r="C44" s="56"/>
      <c r="D44" s="203"/>
      <c r="E44" s="204"/>
      <c r="G44" s="49"/>
      <c r="H44" s="49"/>
      <c r="I44" s="49"/>
    </row>
    <row r="45" spans="2:15">
      <c r="B45" s="620" t="s">
        <v>247</v>
      </c>
      <c r="C45" s="140"/>
      <c r="D45" s="337">
        <v>7</v>
      </c>
      <c r="E45" s="337">
        <v>733299.65</v>
      </c>
      <c r="F45"/>
      <c r="G45" s="49"/>
      <c r="H45" s="49"/>
      <c r="I45" s="49"/>
      <c r="M45" s="64"/>
      <c r="N45" s="65"/>
      <c r="O45" s="66"/>
    </row>
    <row r="46" spans="2:15">
      <c r="B46" s="620" t="s">
        <v>248</v>
      </c>
      <c r="C46" s="140"/>
      <c r="D46" s="337">
        <v>2410</v>
      </c>
      <c r="E46" s="337">
        <v>265970296.71000025</v>
      </c>
      <c r="F46"/>
      <c r="G46" s="49"/>
      <c r="H46" s="49"/>
      <c r="I46" s="49"/>
      <c r="M46" s="64"/>
      <c r="N46" s="67"/>
      <c r="O46" s="66"/>
    </row>
    <row r="47" spans="2:15" ht="12.75" thickBot="1">
      <c r="B47" s="63"/>
      <c r="C47" s="57"/>
      <c r="D47" s="205"/>
      <c r="E47" s="206"/>
      <c r="G47" s="130"/>
      <c r="H47" s="130"/>
      <c r="I47" s="130"/>
      <c r="M47" s="64"/>
      <c r="N47" s="67"/>
      <c r="O47" s="66"/>
    </row>
    <row r="48" spans="2:15">
      <c r="B48" s="51" t="s">
        <v>252</v>
      </c>
      <c r="C48" s="52"/>
      <c r="D48" s="52"/>
      <c r="G48" s="130"/>
      <c r="H48" s="130"/>
      <c r="I48" s="130"/>
      <c r="M48" s="64"/>
      <c r="N48" s="67"/>
      <c r="O48" s="66"/>
    </row>
    <row r="49" spans="2:15" ht="12.75" thickBot="1">
      <c r="B49" s="51"/>
      <c r="C49" s="130"/>
      <c r="D49" s="129"/>
      <c r="E49" s="129"/>
      <c r="F49" s="127"/>
      <c r="G49" s="130"/>
      <c r="H49" s="130"/>
      <c r="I49" s="130"/>
      <c r="M49" s="64"/>
      <c r="N49" s="67"/>
      <c r="O49" s="66"/>
    </row>
    <row r="50" spans="2:15" ht="12" customHeight="1">
      <c r="B50" s="674" t="s">
        <v>580</v>
      </c>
      <c r="C50" s="675"/>
      <c r="D50" s="584" t="s">
        <v>10</v>
      </c>
      <c r="E50" s="315" t="s">
        <v>25</v>
      </c>
      <c r="F50" s="127"/>
      <c r="G50" s="130"/>
      <c r="H50" s="130"/>
      <c r="I50" s="130"/>
      <c r="M50" s="69"/>
      <c r="N50" s="69"/>
      <c r="O50" s="66"/>
    </row>
    <row r="51" spans="2:15" ht="12.75" thickBot="1">
      <c r="B51" s="676"/>
      <c r="C51" s="677"/>
      <c r="D51" s="336"/>
      <c r="E51" s="319" t="s">
        <v>15</v>
      </c>
      <c r="F51" s="127"/>
      <c r="G51" s="130"/>
      <c r="H51" s="130"/>
      <c r="I51" s="130"/>
      <c r="O51" s="66"/>
    </row>
    <row r="52" spans="2:15" ht="12" customHeight="1">
      <c r="B52" s="55"/>
      <c r="C52" s="56"/>
      <c r="D52" s="54"/>
      <c r="E52" s="44"/>
      <c r="F52" s="127"/>
      <c r="G52" s="130"/>
      <c r="H52" s="130"/>
      <c r="I52" s="130"/>
      <c r="O52" s="69"/>
    </row>
    <row r="53" spans="2:15">
      <c r="B53" s="586" t="s">
        <v>26</v>
      </c>
      <c r="C53" s="62"/>
      <c r="D53" s="337">
        <v>1999</v>
      </c>
      <c r="E53" s="339">
        <v>64057190.390000001</v>
      </c>
      <c r="F53"/>
      <c r="G53" s="130"/>
      <c r="H53" s="130"/>
      <c r="I53" s="130"/>
    </row>
    <row r="54" spans="2:15">
      <c r="B54" s="586" t="s">
        <v>27</v>
      </c>
      <c r="C54" s="62"/>
      <c r="D54" s="337">
        <v>10</v>
      </c>
      <c r="E54" s="339">
        <v>288387.37000000477</v>
      </c>
      <c r="F54"/>
      <c r="G54" s="130"/>
      <c r="H54" s="130"/>
      <c r="I54" s="130"/>
    </row>
    <row r="55" spans="2:15">
      <c r="B55" s="586" t="s">
        <v>28</v>
      </c>
      <c r="C55" s="62"/>
      <c r="D55" s="337">
        <v>2009</v>
      </c>
      <c r="E55" s="339">
        <v>64345577.760000005</v>
      </c>
      <c r="F55"/>
      <c r="G55" s="130"/>
      <c r="H55" s="130"/>
      <c r="I55" s="130"/>
    </row>
    <row r="56" spans="2:15">
      <c r="B56" s="603" t="s">
        <v>547</v>
      </c>
      <c r="C56" s="62"/>
      <c r="D56" s="339">
        <v>0</v>
      </c>
      <c r="E56" s="339">
        <v>0</v>
      </c>
      <c r="F56"/>
      <c r="G56" s="130"/>
      <c r="H56" s="130"/>
      <c r="I56" s="130"/>
    </row>
    <row r="57" spans="2:15" ht="12.75" thickBot="1">
      <c r="B57" s="73"/>
      <c r="C57" s="57"/>
      <c r="D57" s="72"/>
      <c r="E57" s="68"/>
      <c r="F57" s="130"/>
      <c r="G57" s="130"/>
      <c r="H57" s="130"/>
      <c r="I57" s="130"/>
    </row>
    <row r="58" spans="2:15" ht="12.75" thickBot="1">
      <c r="F58" s="130"/>
      <c r="G58" s="130"/>
      <c r="H58" s="130"/>
      <c r="I58" s="130"/>
    </row>
    <row r="59" spans="2:15">
      <c r="B59" s="297" t="s">
        <v>581</v>
      </c>
      <c r="C59" s="333"/>
      <c r="D59" s="584" t="s">
        <v>10</v>
      </c>
      <c r="E59" s="315" t="s">
        <v>11</v>
      </c>
      <c r="F59" s="130"/>
      <c r="G59" s="130"/>
      <c r="H59" s="130"/>
      <c r="I59" s="130"/>
    </row>
    <row r="60" spans="2:15" ht="12.75" thickBot="1">
      <c r="B60" s="340"/>
      <c r="C60" s="341"/>
      <c r="D60" s="318"/>
      <c r="E60" s="318" t="s">
        <v>15</v>
      </c>
      <c r="F60" s="130"/>
      <c r="G60" s="130"/>
      <c r="H60" s="130"/>
      <c r="I60" s="130"/>
      <c r="O60" s="130"/>
    </row>
    <row r="61" spans="2:15">
      <c r="B61" s="342"/>
      <c r="C61" s="343"/>
      <c r="D61" s="344"/>
      <c r="E61" s="345"/>
      <c r="F61" s="130"/>
      <c r="G61" s="130"/>
      <c r="H61" s="130"/>
      <c r="I61" s="130"/>
      <c r="O61" s="130"/>
    </row>
    <row r="62" spans="2:15" ht="12" customHeight="1">
      <c r="B62" s="46" t="s">
        <v>20</v>
      </c>
      <c r="C62" s="62"/>
      <c r="D62" s="346">
        <v>4282</v>
      </c>
      <c r="E62" s="346">
        <v>496519365.41000032</v>
      </c>
      <c r="F62"/>
      <c r="G62" s="130"/>
      <c r="H62" s="130"/>
      <c r="I62" s="130"/>
    </row>
    <row r="63" spans="2:15">
      <c r="B63" s="586"/>
      <c r="C63" s="62"/>
      <c r="D63" s="337"/>
      <c r="E63" s="346"/>
      <c r="F63" s="130"/>
      <c r="G63" s="130"/>
      <c r="H63" s="130"/>
      <c r="I63" s="130"/>
    </row>
    <row r="64" spans="2:15">
      <c r="B64" s="586" t="s">
        <v>21</v>
      </c>
      <c r="C64" s="62"/>
      <c r="D64" s="337">
        <v>17</v>
      </c>
      <c r="E64" s="346">
        <v>2256676.5799999237</v>
      </c>
      <c r="F64"/>
      <c r="G64" s="130"/>
      <c r="H64" s="130"/>
      <c r="I64" s="130"/>
    </row>
    <row r="65" spans="2:15">
      <c r="B65" s="586" t="s">
        <v>22</v>
      </c>
      <c r="C65" s="62"/>
      <c r="D65" s="337">
        <v>16</v>
      </c>
      <c r="E65" s="347">
        <v>1936393.3899999261</v>
      </c>
      <c r="F65"/>
      <c r="G65" s="130"/>
      <c r="H65" s="130"/>
      <c r="I65" s="130"/>
    </row>
    <row r="66" spans="2:15">
      <c r="B66" s="586" t="s">
        <v>23</v>
      </c>
      <c r="C66" s="62"/>
      <c r="D66" s="337">
        <v>78</v>
      </c>
      <c r="E66" s="346">
        <v>11390000.530000687</v>
      </c>
      <c r="F66"/>
      <c r="G66" s="130"/>
      <c r="H66" s="130"/>
      <c r="I66" s="130"/>
    </row>
    <row r="67" spans="2:15">
      <c r="B67" s="586"/>
      <c r="C67" s="62"/>
      <c r="D67" s="337"/>
      <c r="E67" s="346"/>
      <c r="F67" s="130"/>
      <c r="G67" s="130"/>
      <c r="H67" s="130"/>
      <c r="I67" s="130"/>
    </row>
    <row r="68" spans="2:15">
      <c r="B68" s="586" t="s">
        <v>24</v>
      </c>
      <c r="C68" s="62"/>
      <c r="D68" s="337">
        <v>4204</v>
      </c>
      <c r="E68" s="346">
        <v>485157267.54000032</v>
      </c>
      <c r="F68" s="451"/>
      <c r="G68" s="130"/>
      <c r="H68" s="130"/>
      <c r="I68" s="130"/>
    </row>
    <row r="69" spans="2:15" ht="12.75" thickBot="1">
      <c r="B69" s="63"/>
      <c r="C69" s="57"/>
      <c r="D69" s="59"/>
      <c r="E69" s="53"/>
      <c r="F69" s="130"/>
      <c r="G69" s="130"/>
      <c r="H69" s="130"/>
      <c r="I69" s="130"/>
      <c r="O69" s="130"/>
    </row>
    <row r="70" spans="2:15">
      <c r="B70" s="51"/>
      <c r="C70" s="130"/>
      <c r="D70" s="52"/>
      <c r="E70" s="65"/>
      <c r="F70" s="130"/>
      <c r="G70" s="130"/>
      <c r="H70" s="130"/>
      <c r="I70" s="130"/>
    </row>
    <row r="71" spans="2:15">
      <c r="B71" s="51"/>
      <c r="C71" s="130"/>
      <c r="D71" s="52"/>
      <c r="E71" s="52"/>
      <c r="F71" s="130"/>
      <c r="G71" s="130"/>
      <c r="H71" s="130"/>
      <c r="I71" s="130"/>
    </row>
    <row r="72" spans="2:15">
      <c r="B72" s="51"/>
      <c r="C72" s="130"/>
      <c r="D72" s="52"/>
      <c r="E72" s="52"/>
      <c r="F72" s="130"/>
      <c r="G72" s="130"/>
      <c r="H72" s="130"/>
      <c r="I72" s="130"/>
    </row>
    <row r="73" spans="2:15">
      <c r="B73" s="51"/>
      <c r="C73" s="130"/>
      <c r="D73" s="52"/>
      <c r="E73" s="52"/>
      <c r="F73" s="130"/>
      <c r="G73" s="130"/>
      <c r="H73" s="130"/>
      <c r="I73" s="130"/>
    </row>
    <row r="74" spans="2:15">
      <c r="B74" s="130"/>
      <c r="C74" s="130"/>
      <c r="D74" s="130"/>
      <c r="E74" s="130"/>
      <c r="F74" s="130"/>
      <c r="G74" s="130"/>
      <c r="H74" s="130"/>
      <c r="I74" s="130"/>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6" orientation="landscape" r:id="rId1"/>
  <headerFooter>
    <oddHeader>&amp;CHolmes Master Trust Investor Report -  August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view="pageLayout" zoomScale="85" zoomScaleNormal="100" zoomScaleSheetLayoutView="75" zoomScalePageLayoutView="85" workbookViewId="0"/>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538" t="s">
        <v>36</v>
      </c>
      <c r="C2" s="333"/>
      <c r="D2" s="539" t="s">
        <v>10</v>
      </c>
      <c r="E2" s="315" t="s">
        <v>16</v>
      </c>
      <c r="F2" s="538" t="s">
        <v>11</v>
      </c>
      <c r="G2" s="315" t="s">
        <v>16</v>
      </c>
      <c r="I2" s="338"/>
      <c r="J2" s="315" t="s">
        <v>30</v>
      </c>
      <c r="K2" s="316" t="s">
        <v>11</v>
      </c>
    </row>
    <row r="3" spans="2:13" ht="13.5" thickBot="1">
      <c r="B3" s="340" t="s">
        <v>37</v>
      </c>
      <c r="C3" s="341"/>
      <c r="D3" s="317" t="s">
        <v>55</v>
      </c>
      <c r="E3" s="318" t="s">
        <v>38</v>
      </c>
      <c r="F3" s="340" t="s">
        <v>15</v>
      </c>
      <c r="G3" s="318" t="s">
        <v>39</v>
      </c>
      <c r="I3" s="348" t="s">
        <v>29</v>
      </c>
      <c r="J3" s="349" t="s">
        <v>31</v>
      </c>
      <c r="K3" s="349" t="s">
        <v>31</v>
      </c>
    </row>
    <row r="4" spans="2:13" ht="13.5" thickBot="1">
      <c r="B4" s="690" t="s">
        <v>42</v>
      </c>
      <c r="C4" s="691"/>
      <c r="D4" s="350">
        <v>945</v>
      </c>
      <c r="E4" s="351">
        <v>0.7</v>
      </c>
      <c r="F4" s="352">
        <v>44751352.530000001</v>
      </c>
      <c r="G4" s="353">
        <v>0.32</v>
      </c>
      <c r="I4" s="340"/>
      <c r="J4" s="354"/>
      <c r="K4" s="318" t="s">
        <v>15</v>
      </c>
    </row>
    <row r="5" spans="2:13">
      <c r="B5" s="692" t="s">
        <v>41</v>
      </c>
      <c r="C5" s="693"/>
      <c r="D5" s="355">
        <v>27967</v>
      </c>
      <c r="E5" s="351">
        <v>20.61</v>
      </c>
      <c r="F5" s="356">
        <v>3051817515.9000001</v>
      </c>
      <c r="G5" s="357">
        <v>21.91</v>
      </c>
      <c r="I5" s="535" t="s">
        <v>32</v>
      </c>
      <c r="J5" s="358">
        <v>0</v>
      </c>
      <c r="K5" s="359">
        <v>0</v>
      </c>
    </row>
    <row r="6" spans="2:13">
      <c r="B6" s="692" t="s">
        <v>40</v>
      </c>
      <c r="C6" s="693"/>
      <c r="D6" s="355">
        <v>43581</v>
      </c>
      <c r="E6" s="351">
        <v>32.119999999999997</v>
      </c>
      <c r="F6" s="356">
        <v>4493030462.9399996</v>
      </c>
      <c r="G6" s="357">
        <v>32.26</v>
      </c>
      <c r="I6" s="546" t="s">
        <v>506</v>
      </c>
      <c r="J6" s="360">
        <v>1404</v>
      </c>
      <c r="K6" s="360">
        <v>175348549.88000059</v>
      </c>
    </row>
    <row r="7" spans="2:13" ht="13.5" thickBot="1">
      <c r="B7" s="692" t="s">
        <v>43</v>
      </c>
      <c r="C7" s="693"/>
      <c r="D7" s="355">
        <v>63189</v>
      </c>
      <c r="E7" s="351">
        <v>46.56</v>
      </c>
      <c r="F7" s="356">
        <v>6337613007.5299997</v>
      </c>
      <c r="G7" s="357">
        <v>45.510000000000005</v>
      </c>
      <c r="I7" s="63" t="s">
        <v>33</v>
      </c>
      <c r="J7" s="361">
        <v>817</v>
      </c>
      <c r="K7" s="361">
        <v>94214018.230000004</v>
      </c>
    </row>
    <row r="8" spans="2:13" ht="13.5" thickBot="1">
      <c r="B8" s="536" t="s">
        <v>154</v>
      </c>
      <c r="C8" s="537"/>
      <c r="D8" s="355">
        <v>11</v>
      </c>
      <c r="E8" s="351">
        <v>0.01</v>
      </c>
      <c r="F8" s="356">
        <v>-1594.72</v>
      </c>
      <c r="G8" s="357">
        <v>0</v>
      </c>
      <c r="I8" s="362"/>
      <c r="J8" s="362"/>
      <c r="K8" s="362"/>
    </row>
    <row r="9" spans="2:13" ht="13.5" thickBot="1">
      <c r="B9" s="688" t="s">
        <v>19</v>
      </c>
      <c r="C9" s="689"/>
      <c r="D9" s="363">
        <v>135693</v>
      </c>
      <c r="E9" s="364">
        <v>100</v>
      </c>
      <c r="F9" s="365">
        <v>13927210744.18</v>
      </c>
      <c r="G9" s="331">
        <v>100</v>
      </c>
      <c r="I9" s="366"/>
      <c r="J9" s="366"/>
      <c r="K9" s="366"/>
    </row>
    <row r="10" spans="2:13">
      <c r="B10" s="131"/>
      <c r="C10" s="76"/>
      <c r="D10" s="132"/>
      <c r="E10" s="133"/>
      <c r="F10" s="132"/>
      <c r="G10" s="133"/>
      <c r="I10" s="134"/>
      <c r="J10" s="134"/>
      <c r="K10" s="134"/>
      <c r="L10" s="134"/>
    </row>
    <row r="11" spans="2:13" ht="13.5" thickBot="1">
      <c r="H11" s="48"/>
      <c r="M11" s="134"/>
    </row>
    <row r="12" spans="2:13" ht="24">
      <c r="B12" s="534" t="s">
        <v>48</v>
      </c>
      <c r="C12" s="333"/>
      <c r="D12" s="539" t="s">
        <v>10</v>
      </c>
      <c r="E12" s="316" t="s">
        <v>16</v>
      </c>
      <c r="F12" s="534" t="s">
        <v>11</v>
      </c>
      <c r="G12" s="316" t="s">
        <v>16</v>
      </c>
      <c r="H12" s="213"/>
      <c r="I12" s="367" t="s">
        <v>249</v>
      </c>
      <c r="J12" s="367" t="s">
        <v>253</v>
      </c>
      <c r="K12" s="367" t="s">
        <v>254</v>
      </c>
      <c r="L12" s="368" t="s">
        <v>255</v>
      </c>
    </row>
    <row r="13" spans="2:13" ht="13.5" thickBot="1">
      <c r="B13" s="334" t="s">
        <v>37</v>
      </c>
      <c r="C13" s="335"/>
      <c r="D13" s="317" t="s">
        <v>55</v>
      </c>
      <c r="E13" s="319" t="s">
        <v>38</v>
      </c>
      <c r="F13" s="334" t="s">
        <v>15</v>
      </c>
      <c r="G13" s="319" t="s">
        <v>39</v>
      </c>
      <c r="H13" s="214"/>
      <c r="I13" s="369"/>
      <c r="J13" s="370" t="s">
        <v>16</v>
      </c>
      <c r="K13" s="370" t="s">
        <v>16</v>
      </c>
      <c r="L13" s="371" t="s">
        <v>16</v>
      </c>
    </row>
    <row r="14" spans="2:13" ht="13.5" thickBot="1">
      <c r="B14" s="535" t="s">
        <v>50</v>
      </c>
      <c r="C14" s="372"/>
      <c r="D14" s="373">
        <v>61530</v>
      </c>
      <c r="E14" s="353">
        <v>45.35</v>
      </c>
      <c r="F14" s="374">
        <v>8055898893.8500004</v>
      </c>
      <c r="G14" s="353">
        <v>57.84</v>
      </c>
      <c r="I14" s="375" t="s">
        <v>250</v>
      </c>
      <c r="J14" s="376"/>
      <c r="K14" s="376"/>
      <c r="L14" s="377"/>
    </row>
    <row r="15" spans="2:13" ht="13.5" thickBot="1">
      <c r="B15" s="63" t="s">
        <v>49</v>
      </c>
      <c r="C15" s="378"/>
      <c r="D15" s="379">
        <v>74163</v>
      </c>
      <c r="E15" s="357">
        <v>54.65</v>
      </c>
      <c r="F15" s="380">
        <v>5871311850.3299999</v>
      </c>
      <c r="G15" s="357">
        <v>42.16</v>
      </c>
      <c r="I15" s="46" t="s">
        <v>34</v>
      </c>
      <c r="J15" s="621">
        <v>1.712992442724097E-2</v>
      </c>
      <c r="K15" s="622">
        <v>5.6366650717567746E-2</v>
      </c>
      <c r="L15" s="623">
        <v>0.2104783637328751</v>
      </c>
    </row>
    <row r="16" spans="2:13" ht="13.5" thickBot="1">
      <c r="B16" s="540" t="s">
        <v>19</v>
      </c>
      <c r="C16" s="78"/>
      <c r="D16" s="381">
        <v>135693</v>
      </c>
      <c r="E16" s="382">
        <v>100</v>
      </c>
      <c r="F16" s="381">
        <v>13927210744.18</v>
      </c>
      <c r="G16" s="382">
        <v>100</v>
      </c>
      <c r="I16" s="46" t="s">
        <v>35</v>
      </c>
      <c r="J16" s="624">
        <v>2.0746374219543381E-2</v>
      </c>
      <c r="K16" s="625">
        <v>5.5647606110658443E-2</v>
      </c>
      <c r="L16" s="626">
        <v>0.21313029215560408</v>
      </c>
    </row>
    <row r="17" spans="2:13" ht="13.5" thickBot="1">
      <c r="B17" s="5"/>
      <c r="C17" s="134"/>
      <c r="D17" s="383"/>
      <c r="E17" s="384"/>
      <c r="F17" s="383"/>
      <c r="G17" s="384"/>
      <c r="H17" s="49"/>
      <c r="I17" s="375" t="s">
        <v>251</v>
      </c>
      <c r="J17" s="385"/>
      <c r="K17" s="386"/>
      <c r="L17" s="387"/>
    </row>
    <row r="18" spans="2:13" ht="13.5" thickBot="1">
      <c r="H18" s="49"/>
      <c r="I18" s="46" t="s">
        <v>34</v>
      </c>
      <c r="J18" s="621">
        <v>1.3691717865493015E-2</v>
      </c>
      <c r="K18" s="622">
        <v>4.5728812603969882E-2</v>
      </c>
      <c r="L18" s="623">
        <v>0.17626448899590863</v>
      </c>
    </row>
    <row r="19" spans="2:13" ht="13.5" thickBot="1">
      <c r="B19" s="538" t="s">
        <v>51</v>
      </c>
      <c r="C19" s="333"/>
      <c r="D19" s="539" t="s">
        <v>10</v>
      </c>
      <c r="E19" s="315" t="s">
        <v>16</v>
      </c>
      <c r="F19" s="538" t="s">
        <v>11</v>
      </c>
      <c r="G19" s="315" t="s">
        <v>16</v>
      </c>
      <c r="H19" s="213"/>
      <c r="I19" s="50" t="s">
        <v>35</v>
      </c>
      <c r="J19" s="624">
        <v>1.6798612171238587E-2</v>
      </c>
      <c r="K19" s="625">
        <v>4.4565846525942199E-2</v>
      </c>
      <c r="L19" s="626">
        <v>0.17917906750110035</v>
      </c>
      <c r="M19" s="134"/>
    </row>
    <row r="20" spans="2:13" ht="13.5" thickBot="1">
      <c r="B20" s="334" t="s">
        <v>37</v>
      </c>
      <c r="C20" s="335"/>
      <c r="D20" s="317" t="s">
        <v>55</v>
      </c>
      <c r="E20" s="318" t="s">
        <v>38</v>
      </c>
      <c r="F20" s="340" t="s">
        <v>15</v>
      </c>
      <c r="G20" s="318" t="s">
        <v>39</v>
      </c>
      <c r="H20" s="214"/>
      <c r="I20" s="51"/>
      <c r="J20" s="215"/>
      <c r="K20" s="216"/>
      <c r="L20" s="215"/>
    </row>
    <row r="21" spans="2:13">
      <c r="B21" s="535" t="s">
        <v>53</v>
      </c>
      <c r="C21" s="56"/>
      <c r="D21" s="388">
        <v>77681</v>
      </c>
      <c r="E21" s="357">
        <v>57.25</v>
      </c>
      <c r="F21" s="374">
        <v>7460026565.96</v>
      </c>
      <c r="G21" s="357">
        <v>53.56</v>
      </c>
      <c r="I21" s="672" t="s">
        <v>155</v>
      </c>
      <c r="J21" s="673"/>
    </row>
    <row r="22" spans="2:13" ht="12.75" customHeight="1" thickBot="1">
      <c r="B22" s="536" t="s">
        <v>52</v>
      </c>
      <c r="C22" s="62"/>
      <c r="D22" s="389">
        <v>53210</v>
      </c>
      <c r="E22" s="357">
        <v>39.21</v>
      </c>
      <c r="F22" s="380">
        <v>6287370959.4200001</v>
      </c>
      <c r="G22" s="357">
        <v>45.14</v>
      </c>
      <c r="I22" s="680"/>
      <c r="J22" s="681"/>
    </row>
    <row r="23" spans="2:13" ht="13.5" thickBot="1">
      <c r="B23" s="536" t="s">
        <v>154</v>
      </c>
      <c r="C23" s="62"/>
      <c r="D23" s="389">
        <v>4802</v>
      </c>
      <c r="E23" s="357">
        <v>3.54</v>
      </c>
      <c r="F23" s="380">
        <v>179813218.80000001</v>
      </c>
      <c r="G23" s="357">
        <v>1.29</v>
      </c>
      <c r="I23" s="395" t="s">
        <v>44</v>
      </c>
      <c r="J23" s="396">
        <v>4.24E-2</v>
      </c>
    </row>
    <row r="24" spans="2:13" ht="13.5" thickBot="1">
      <c r="B24" s="540" t="s">
        <v>19</v>
      </c>
      <c r="C24" s="58"/>
      <c r="D24" s="390">
        <v>135693</v>
      </c>
      <c r="E24" s="391">
        <v>100</v>
      </c>
      <c r="F24" s="392">
        <v>13927210744.18</v>
      </c>
      <c r="G24" s="391">
        <v>100</v>
      </c>
      <c r="I24" s="399" t="s">
        <v>45</v>
      </c>
      <c r="J24" s="207">
        <v>39874</v>
      </c>
    </row>
    <row r="25" spans="2:13">
      <c r="B25" s="5"/>
      <c r="C25" s="128"/>
      <c r="D25" s="135"/>
      <c r="E25" s="136"/>
      <c r="F25" s="135"/>
      <c r="G25" s="136"/>
      <c r="H25" s="49"/>
      <c r="I25" s="399" t="s">
        <v>46</v>
      </c>
      <c r="J25" s="400">
        <v>4.6899999999999997E-2</v>
      </c>
      <c r="K25" s="123"/>
    </row>
    <row r="26" spans="2:13" ht="13.5" thickBot="1">
      <c r="I26" s="401" t="s">
        <v>47</v>
      </c>
      <c r="J26" s="208">
        <v>39846</v>
      </c>
      <c r="K26" s="123"/>
    </row>
    <row r="27" spans="2:13" ht="12.75" customHeight="1">
      <c r="B27" s="686" t="s">
        <v>54</v>
      </c>
      <c r="C27" s="687"/>
      <c r="D27" s="539" t="s">
        <v>10</v>
      </c>
      <c r="E27" s="315" t="s">
        <v>16</v>
      </c>
      <c r="F27" s="538" t="s">
        <v>11</v>
      </c>
      <c r="G27" s="315" t="s">
        <v>16</v>
      </c>
    </row>
    <row r="28" spans="2:13" ht="13.5" thickBot="1">
      <c r="B28" s="340" t="s">
        <v>15</v>
      </c>
      <c r="C28" s="341"/>
      <c r="D28" s="317" t="s">
        <v>55</v>
      </c>
      <c r="E28" s="318" t="s">
        <v>38</v>
      </c>
      <c r="F28" s="340" t="s">
        <v>15</v>
      </c>
      <c r="G28" s="318" t="s">
        <v>39</v>
      </c>
    </row>
    <row r="29" spans="2:13">
      <c r="B29" s="137" t="s">
        <v>156</v>
      </c>
      <c r="C29" s="138"/>
      <c r="D29" s="393">
        <v>40379</v>
      </c>
      <c r="E29" s="394">
        <v>29.75</v>
      </c>
      <c r="F29" s="393">
        <v>1112419263.24</v>
      </c>
      <c r="G29" s="394">
        <v>7.99</v>
      </c>
      <c r="I29" s="551"/>
      <c r="J29" s="551"/>
      <c r="K29" s="149"/>
    </row>
    <row r="30" spans="2:13">
      <c r="B30" s="139" t="s">
        <v>157</v>
      </c>
      <c r="C30" s="140"/>
      <c r="D30" s="397">
        <v>39047</v>
      </c>
      <c r="E30" s="398">
        <v>28.78</v>
      </c>
      <c r="F30" s="397">
        <v>2872462090.5900002</v>
      </c>
      <c r="G30" s="398">
        <v>20.62</v>
      </c>
    </row>
    <row r="31" spans="2:13">
      <c r="B31" s="139" t="s">
        <v>158</v>
      </c>
      <c r="C31" s="140"/>
      <c r="D31" s="397">
        <v>26911</v>
      </c>
      <c r="E31" s="398">
        <v>19.829999999999998</v>
      </c>
      <c r="F31" s="397">
        <v>3302395251.6900001</v>
      </c>
      <c r="G31" s="398">
        <v>23.71</v>
      </c>
    </row>
    <row r="32" spans="2:13">
      <c r="B32" s="139" t="s">
        <v>159</v>
      </c>
      <c r="C32" s="140"/>
      <c r="D32" s="397">
        <v>14905</v>
      </c>
      <c r="E32" s="398">
        <v>10.98</v>
      </c>
      <c r="F32" s="397">
        <v>2561402135.4200001</v>
      </c>
      <c r="G32" s="398">
        <v>18.39</v>
      </c>
    </row>
    <row r="33" spans="2:7">
      <c r="B33" s="139" t="s">
        <v>160</v>
      </c>
      <c r="C33" s="140"/>
      <c r="D33" s="397">
        <v>7050</v>
      </c>
      <c r="E33" s="398">
        <v>5.2</v>
      </c>
      <c r="F33" s="397">
        <v>1560084228.1300001</v>
      </c>
      <c r="G33" s="398">
        <v>11.2</v>
      </c>
    </row>
    <row r="34" spans="2:7">
      <c r="B34" s="139" t="s">
        <v>161</v>
      </c>
      <c r="C34" s="140"/>
      <c r="D34" s="397">
        <v>3169</v>
      </c>
      <c r="E34" s="398">
        <v>2.34</v>
      </c>
      <c r="F34" s="397">
        <v>859774918.05999994</v>
      </c>
      <c r="G34" s="398">
        <v>6.17</v>
      </c>
    </row>
    <row r="35" spans="2:7">
      <c r="B35" s="139" t="s">
        <v>162</v>
      </c>
      <c r="C35" s="140"/>
      <c r="D35" s="397">
        <v>1759</v>
      </c>
      <c r="E35" s="398">
        <v>1.3</v>
      </c>
      <c r="F35" s="397">
        <v>565866520.79999995</v>
      </c>
      <c r="G35" s="398">
        <v>4.0599999999999996</v>
      </c>
    </row>
    <row r="36" spans="2:7">
      <c r="B36" s="139" t="s">
        <v>163</v>
      </c>
      <c r="C36" s="140"/>
      <c r="D36" s="397">
        <v>946</v>
      </c>
      <c r="E36" s="398">
        <v>0.7</v>
      </c>
      <c r="F36" s="397">
        <v>351724455.12</v>
      </c>
      <c r="G36" s="398">
        <v>2.5299999999999998</v>
      </c>
    </row>
    <row r="37" spans="2:7">
      <c r="B37" s="139" t="s">
        <v>164</v>
      </c>
      <c r="C37" s="140"/>
      <c r="D37" s="397">
        <v>617</v>
      </c>
      <c r="E37" s="398">
        <v>0.45</v>
      </c>
      <c r="F37" s="397">
        <v>259357526.41</v>
      </c>
      <c r="G37" s="398">
        <v>1.86</v>
      </c>
    </row>
    <row r="38" spans="2:7">
      <c r="B38" s="139" t="s">
        <v>165</v>
      </c>
      <c r="C38" s="140"/>
      <c r="D38" s="397">
        <v>390</v>
      </c>
      <c r="E38" s="398">
        <v>0.28999999999999998</v>
      </c>
      <c r="F38" s="397">
        <v>184401554.30000001</v>
      </c>
      <c r="G38" s="398">
        <v>1.32</v>
      </c>
    </row>
    <row r="39" spans="2:7">
      <c r="B39" s="139" t="s">
        <v>166</v>
      </c>
      <c r="C39" s="140"/>
      <c r="D39" s="397">
        <v>242</v>
      </c>
      <c r="E39" s="398">
        <v>0.18</v>
      </c>
      <c r="F39" s="397">
        <v>124824627.45999999</v>
      </c>
      <c r="G39" s="398">
        <v>0.9</v>
      </c>
    </row>
    <row r="40" spans="2:7">
      <c r="B40" s="139" t="s">
        <v>167</v>
      </c>
      <c r="C40" s="140"/>
      <c r="D40" s="397">
        <v>117</v>
      </c>
      <c r="E40" s="398">
        <v>0.09</v>
      </c>
      <c r="F40" s="397">
        <v>66579942.670000002</v>
      </c>
      <c r="G40" s="398">
        <v>0.48</v>
      </c>
    </row>
    <row r="41" spans="2:7">
      <c r="B41" s="139" t="s">
        <v>168</v>
      </c>
      <c r="C41" s="140"/>
      <c r="D41" s="397">
        <v>81</v>
      </c>
      <c r="E41" s="398">
        <v>0.06</v>
      </c>
      <c r="F41" s="397">
        <v>50463219.289999999</v>
      </c>
      <c r="G41" s="398">
        <v>0.36</v>
      </c>
    </row>
    <row r="42" spans="2:7">
      <c r="B42" s="139" t="s">
        <v>169</v>
      </c>
      <c r="C42" s="140"/>
      <c r="D42" s="397">
        <v>42</v>
      </c>
      <c r="E42" s="398">
        <v>0.03</v>
      </c>
      <c r="F42" s="397">
        <v>28121492.5</v>
      </c>
      <c r="G42" s="398">
        <v>0.2</v>
      </c>
    </row>
    <row r="43" spans="2:7">
      <c r="B43" s="139" t="s">
        <v>170</v>
      </c>
      <c r="C43" s="140"/>
      <c r="D43" s="397">
        <v>38</v>
      </c>
      <c r="E43" s="398">
        <v>0.03</v>
      </c>
      <c r="F43" s="397">
        <v>27333518.5</v>
      </c>
      <c r="G43" s="398">
        <v>0.2</v>
      </c>
    </row>
    <row r="44" spans="2:7" ht="13.5" thickBot="1">
      <c r="B44" s="141" t="s">
        <v>431</v>
      </c>
      <c r="C44" s="142"/>
      <c r="D44" s="402">
        <v>0</v>
      </c>
      <c r="E44" s="452">
        <v>0</v>
      </c>
      <c r="F44" s="402">
        <v>0</v>
      </c>
      <c r="G44" s="452">
        <v>0</v>
      </c>
    </row>
    <row r="45" spans="2:7" ht="13.5" thickBot="1">
      <c r="B45" s="540" t="s">
        <v>19</v>
      </c>
      <c r="C45" s="328"/>
      <c r="D45" s="403">
        <v>135693</v>
      </c>
      <c r="E45" s="453">
        <v>100</v>
      </c>
      <c r="F45" s="403">
        <v>13927210744.18</v>
      </c>
      <c r="G45" s="453">
        <v>100</v>
      </c>
    </row>
    <row r="46" spans="2:7">
      <c r="B46" t="s">
        <v>583</v>
      </c>
    </row>
    <row r="48" spans="2:7" ht="13.5" thickBot="1"/>
    <row r="49" spans="2:7">
      <c r="B49" s="682" t="s">
        <v>56</v>
      </c>
      <c r="C49" s="683"/>
      <c r="D49" s="315" t="s">
        <v>10</v>
      </c>
      <c r="E49" s="315" t="s">
        <v>16</v>
      </c>
      <c r="F49" s="569" t="s">
        <v>11</v>
      </c>
      <c r="G49" s="315" t="s">
        <v>16</v>
      </c>
    </row>
    <row r="50" spans="2:7" ht="13.5" thickBot="1">
      <c r="B50" s="684"/>
      <c r="C50" s="685"/>
      <c r="D50" s="318" t="s">
        <v>55</v>
      </c>
      <c r="E50" s="318" t="s">
        <v>38</v>
      </c>
      <c r="F50" s="340" t="s">
        <v>15</v>
      </c>
      <c r="G50" s="318" t="s">
        <v>39</v>
      </c>
    </row>
    <row r="51" spans="2:7">
      <c r="B51" s="615" t="s">
        <v>57</v>
      </c>
      <c r="D51" s="420">
        <v>5494</v>
      </c>
      <c r="E51" s="327">
        <v>4.05</v>
      </c>
      <c r="F51" s="324">
        <v>516292485.32999998</v>
      </c>
      <c r="G51" s="327">
        <v>3.71</v>
      </c>
    </row>
    <row r="52" spans="2:7">
      <c r="B52" s="568" t="s">
        <v>58</v>
      </c>
      <c r="D52" s="420">
        <v>6290</v>
      </c>
      <c r="E52" s="327">
        <v>4.6399999999999997</v>
      </c>
      <c r="F52" s="324">
        <v>539975436.11000001</v>
      </c>
      <c r="G52" s="327">
        <v>3.88</v>
      </c>
    </row>
    <row r="53" spans="2:7">
      <c r="B53" s="568" t="s">
        <v>433</v>
      </c>
      <c r="D53" s="420">
        <v>26993</v>
      </c>
      <c r="E53" s="327">
        <v>19.89</v>
      </c>
      <c r="F53" s="324">
        <v>3783292547.9200001</v>
      </c>
      <c r="G53" s="327">
        <v>27.16</v>
      </c>
    </row>
    <row r="54" spans="2:7">
      <c r="B54" s="568" t="s">
        <v>435</v>
      </c>
      <c r="D54" s="420">
        <v>5278</v>
      </c>
      <c r="E54" s="327">
        <v>3.89</v>
      </c>
      <c r="F54" s="324">
        <v>380512936.98000002</v>
      </c>
      <c r="G54" s="327">
        <v>2.73</v>
      </c>
    </row>
    <row r="55" spans="2:7">
      <c r="B55" s="568" t="s">
        <v>59</v>
      </c>
      <c r="D55" s="420">
        <v>16671</v>
      </c>
      <c r="E55" s="327">
        <v>12.29</v>
      </c>
      <c r="F55" s="324">
        <v>1325319487.6400001</v>
      </c>
      <c r="G55" s="327">
        <v>9.52</v>
      </c>
    </row>
    <row r="56" spans="2:7">
      <c r="B56" s="568" t="s">
        <v>62</v>
      </c>
      <c r="D56" s="420">
        <v>9129</v>
      </c>
      <c r="E56" s="327">
        <v>6.73</v>
      </c>
      <c r="F56" s="324">
        <v>687117232.20000005</v>
      </c>
      <c r="G56" s="327">
        <v>4.93</v>
      </c>
    </row>
    <row r="57" spans="2:7">
      <c r="B57" s="568" t="s">
        <v>439</v>
      </c>
      <c r="D57" s="420">
        <v>30085</v>
      </c>
      <c r="E57" s="327">
        <v>22.17</v>
      </c>
      <c r="F57" s="324">
        <v>3572379022.2399998</v>
      </c>
      <c r="G57" s="327">
        <v>25.65</v>
      </c>
    </row>
    <row r="58" spans="2:7">
      <c r="B58" s="568" t="s">
        <v>60</v>
      </c>
      <c r="D58" s="420">
        <v>11398</v>
      </c>
      <c r="E58" s="327">
        <v>8.4</v>
      </c>
      <c r="F58" s="324">
        <v>1178145903.5699999</v>
      </c>
      <c r="G58" s="327">
        <v>8.4600000000000009</v>
      </c>
    </row>
    <row r="59" spans="2:7">
      <c r="B59" s="568" t="s">
        <v>442</v>
      </c>
      <c r="D59" s="420">
        <v>6094</v>
      </c>
      <c r="E59" s="327">
        <v>4.49</v>
      </c>
      <c r="F59" s="324">
        <v>476845618.89999998</v>
      </c>
      <c r="G59" s="327">
        <v>3.42</v>
      </c>
    </row>
    <row r="60" spans="2:7">
      <c r="B60" s="568" t="s">
        <v>63</v>
      </c>
      <c r="D60" s="420">
        <v>8880</v>
      </c>
      <c r="E60" s="327">
        <v>6.54</v>
      </c>
      <c r="F60" s="324">
        <v>759537259.20000005</v>
      </c>
      <c r="G60" s="327">
        <v>5.45</v>
      </c>
    </row>
    <row r="61" spans="2:7">
      <c r="B61" s="568" t="s">
        <v>61</v>
      </c>
      <c r="D61" s="420">
        <v>9378</v>
      </c>
      <c r="E61" s="327">
        <v>6.91</v>
      </c>
      <c r="F61" s="324">
        <v>707723869.62</v>
      </c>
      <c r="G61" s="327">
        <v>5.08</v>
      </c>
    </row>
    <row r="62" spans="2:7" ht="13.5" thickBot="1">
      <c r="B62" s="568" t="s">
        <v>154</v>
      </c>
      <c r="D62" s="420">
        <v>3</v>
      </c>
      <c r="E62" s="327">
        <v>0</v>
      </c>
      <c r="F62" s="324">
        <v>68944.47</v>
      </c>
      <c r="G62" s="327">
        <v>0</v>
      </c>
    </row>
    <row r="63" spans="2:7" ht="13.5" thickBot="1">
      <c r="B63" s="570" t="s">
        <v>19</v>
      </c>
      <c r="C63" s="78"/>
      <c r="D63" s="421">
        <v>135693</v>
      </c>
      <c r="E63" s="414">
        <v>100</v>
      </c>
      <c r="F63" s="421">
        <v>13927210744.18</v>
      </c>
      <c r="G63" s="414">
        <v>100</v>
      </c>
    </row>
  </sheetData>
  <mergeCells count="8">
    <mergeCell ref="I21:J22"/>
    <mergeCell ref="B49:C50"/>
    <mergeCell ref="B27:C27"/>
    <mergeCell ref="B9:C9"/>
    <mergeCell ref="B4:C4"/>
    <mergeCell ref="B5:C5"/>
    <mergeCell ref="B6:C6"/>
    <mergeCell ref="B7:C7"/>
  </mergeCells>
  <pageMargins left="0.70866141732283472" right="0.70866141732283472" top="0.74803149606299213" bottom="0.74803149606299213" header="0.31496062992125984" footer="0.31496062992125984"/>
  <pageSetup paperSize="9" scale="57" orientation="landscape" r:id="rId1"/>
  <headerFooter>
    <oddHeader xml:space="preserve">&amp;CHolmes Master Trust Investor Report -  August 2012
</oddHeader>
    <oddFooter>&amp;CPage 4</oddFooter>
  </headerFooter>
</worksheet>
</file>

<file path=xl/worksheets/sheet5.xml><?xml version="1.0" encoding="utf-8"?>
<worksheet xmlns="http://schemas.openxmlformats.org/spreadsheetml/2006/main" xmlns:r="http://schemas.openxmlformats.org/officeDocument/2006/relationships">
  <dimension ref="A1:M56"/>
  <sheetViews>
    <sheetView view="pageLayout" zoomScale="70" zoomScaleNormal="100" zoomScalePageLayoutView="70" workbookViewId="0"/>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53.42578125" customWidth="1"/>
    <col min="9" max="9" width="16.7109375" customWidth="1"/>
    <col min="10" max="10" width="17.28515625" customWidth="1"/>
    <col min="11" max="11" width="18.140625" customWidth="1"/>
    <col min="12" max="12" width="23.42578125" customWidth="1"/>
    <col min="13" max="16384" width="27.140625" style="1"/>
  </cols>
  <sheetData>
    <row r="1" spans="2:13" ht="13.5" thickBot="1"/>
    <row r="2" spans="2:13">
      <c r="B2" s="315" t="s">
        <v>93</v>
      </c>
      <c r="C2" s="539" t="s">
        <v>10</v>
      </c>
      <c r="D2" s="315" t="s">
        <v>16</v>
      </c>
      <c r="E2" s="538" t="s">
        <v>11</v>
      </c>
      <c r="F2" s="315" t="s">
        <v>16</v>
      </c>
      <c r="H2" s="616" t="s">
        <v>73</v>
      </c>
      <c r="I2" s="315" t="s">
        <v>10</v>
      </c>
      <c r="J2" s="315" t="s">
        <v>16</v>
      </c>
      <c r="K2" s="538" t="s">
        <v>11</v>
      </c>
      <c r="L2" s="315" t="s">
        <v>16</v>
      </c>
    </row>
    <row r="3" spans="2:13" ht="13.5" thickBot="1">
      <c r="B3" s="318"/>
      <c r="C3" s="317" t="s">
        <v>55</v>
      </c>
      <c r="D3" s="318" t="s">
        <v>38</v>
      </c>
      <c r="E3" s="340" t="s">
        <v>15</v>
      </c>
      <c r="F3" s="318" t="s">
        <v>39</v>
      </c>
      <c r="H3" s="404" t="s">
        <v>74</v>
      </c>
      <c r="I3" s="318" t="s">
        <v>55</v>
      </c>
      <c r="J3" s="318" t="s">
        <v>38</v>
      </c>
      <c r="K3" s="340" t="s">
        <v>15</v>
      </c>
      <c r="L3" s="318" t="s">
        <v>39</v>
      </c>
    </row>
    <row r="4" spans="2:13">
      <c r="B4" s="47" t="s">
        <v>94</v>
      </c>
      <c r="C4" s="405">
        <v>16470</v>
      </c>
      <c r="D4" s="406">
        <v>12.14</v>
      </c>
      <c r="E4" s="407">
        <v>803735690.97000003</v>
      </c>
      <c r="F4" s="408">
        <v>5.77</v>
      </c>
      <c r="H4" s="535" t="s">
        <v>66</v>
      </c>
      <c r="I4" s="409">
        <v>28021</v>
      </c>
      <c r="J4" s="410">
        <v>20.65</v>
      </c>
      <c r="K4" s="409">
        <v>826417786.71000004</v>
      </c>
      <c r="L4" s="410">
        <v>5.93</v>
      </c>
      <c r="M4"/>
    </row>
    <row r="5" spans="2:13">
      <c r="B5" s="46" t="s">
        <v>95</v>
      </c>
      <c r="C5" s="405">
        <v>24631</v>
      </c>
      <c r="D5" s="406">
        <v>18.149999999999999</v>
      </c>
      <c r="E5" s="411">
        <v>1776426725.0699999</v>
      </c>
      <c r="F5" s="408">
        <v>12.76</v>
      </c>
      <c r="H5" s="536" t="s">
        <v>67</v>
      </c>
      <c r="I5" s="412">
        <v>34838</v>
      </c>
      <c r="J5" s="406">
        <v>25.67</v>
      </c>
      <c r="K5" s="412">
        <v>2535073636.4000001</v>
      </c>
      <c r="L5" s="406">
        <v>18.2</v>
      </c>
      <c r="M5"/>
    </row>
    <row r="6" spans="2:13">
      <c r="B6" s="46" t="s">
        <v>96</v>
      </c>
      <c r="C6" s="405">
        <v>31945</v>
      </c>
      <c r="D6" s="406">
        <v>23.54</v>
      </c>
      <c r="E6" s="411">
        <v>3019119570.8699999</v>
      </c>
      <c r="F6" s="408">
        <v>21.68</v>
      </c>
      <c r="H6" s="536" t="s">
        <v>68</v>
      </c>
      <c r="I6" s="412">
        <v>35287</v>
      </c>
      <c r="J6" s="406">
        <v>26.01</v>
      </c>
      <c r="K6" s="412">
        <v>4386818643.4899998</v>
      </c>
      <c r="L6" s="406">
        <v>31.5</v>
      </c>
      <c r="M6"/>
    </row>
    <row r="7" spans="2:13">
      <c r="B7" s="46" t="s">
        <v>97</v>
      </c>
      <c r="C7" s="405">
        <v>38583</v>
      </c>
      <c r="D7" s="406">
        <v>28.43</v>
      </c>
      <c r="E7" s="411">
        <v>4855762414.0100002</v>
      </c>
      <c r="F7" s="408">
        <v>34.869999999999997</v>
      </c>
      <c r="H7" s="536" t="s">
        <v>69</v>
      </c>
      <c r="I7" s="412">
        <v>7696</v>
      </c>
      <c r="J7" s="406">
        <v>5.67</v>
      </c>
      <c r="K7" s="412">
        <v>1174996674.05</v>
      </c>
      <c r="L7" s="406">
        <v>8.44</v>
      </c>
      <c r="M7"/>
    </row>
    <row r="8" spans="2:13">
      <c r="B8" s="46" t="s">
        <v>98</v>
      </c>
      <c r="C8" s="405">
        <v>21992</v>
      </c>
      <c r="D8" s="406">
        <v>16.21</v>
      </c>
      <c r="E8" s="411">
        <v>3185147259.0900002</v>
      </c>
      <c r="F8" s="408">
        <v>22.87</v>
      </c>
      <c r="H8" s="536" t="s">
        <v>70</v>
      </c>
      <c r="I8" s="412">
        <v>6538</v>
      </c>
      <c r="J8" s="406">
        <v>4.82</v>
      </c>
      <c r="K8" s="412">
        <v>1000034304.02</v>
      </c>
      <c r="L8" s="406">
        <v>7.18</v>
      </c>
      <c r="M8"/>
    </row>
    <row r="9" spans="2:13">
      <c r="B9" s="46" t="s">
        <v>99</v>
      </c>
      <c r="C9" s="405">
        <v>2070</v>
      </c>
      <c r="D9" s="406">
        <v>1.53</v>
      </c>
      <c r="E9" s="411">
        <v>286949144.38999999</v>
      </c>
      <c r="F9" s="408">
        <v>2.06</v>
      </c>
      <c r="H9" s="536" t="s">
        <v>71</v>
      </c>
      <c r="I9" s="412">
        <v>5710</v>
      </c>
      <c r="J9" s="406">
        <v>4.21</v>
      </c>
      <c r="K9" s="412">
        <v>900202606.65999997</v>
      </c>
      <c r="L9" s="406">
        <v>6.46</v>
      </c>
      <c r="M9"/>
    </row>
    <row r="10" spans="2:13">
      <c r="B10" s="46" t="s">
        <v>100</v>
      </c>
      <c r="C10" s="405">
        <v>0</v>
      </c>
      <c r="D10" s="406">
        <v>0</v>
      </c>
      <c r="E10" s="411">
        <v>0</v>
      </c>
      <c r="F10" s="408">
        <v>0</v>
      </c>
      <c r="H10" s="536" t="s">
        <v>72</v>
      </c>
      <c r="I10" s="412">
        <v>5026</v>
      </c>
      <c r="J10" s="406">
        <v>3.7</v>
      </c>
      <c r="K10" s="412">
        <v>830532762.09000003</v>
      </c>
      <c r="L10" s="406">
        <v>5.96</v>
      </c>
      <c r="M10"/>
    </row>
    <row r="11" spans="2:13">
      <c r="B11" s="46" t="s">
        <v>101</v>
      </c>
      <c r="C11" s="405">
        <v>1</v>
      </c>
      <c r="D11" s="406">
        <v>0</v>
      </c>
      <c r="E11" s="411">
        <v>61179.25</v>
      </c>
      <c r="F11" s="408">
        <v>0</v>
      </c>
      <c r="H11" s="536" t="s">
        <v>171</v>
      </c>
      <c r="I11" s="412">
        <v>12515</v>
      </c>
      <c r="J11" s="406">
        <v>9.2200000000000006</v>
      </c>
      <c r="K11" s="412">
        <v>2273101554.5599999</v>
      </c>
      <c r="L11" s="406">
        <v>16.32</v>
      </c>
      <c r="M11"/>
    </row>
    <row r="12" spans="2:13" ht="13.5" thickBot="1">
      <c r="B12" s="46" t="s">
        <v>102</v>
      </c>
      <c r="C12" s="405">
        <v>0</v>
      </c>
      <c r="D12" s="406">
        <v>0</v>
      </c>
      <c r="E12" s="411">
        <v>0</v>
      </c>
      <c r="F12" s="408">
        <v>0</v>
      </c>
      <c r="H12" s="536" t="s">
        <v>154</v>
      </c>
      <c r="I12" s="412">
        <v>62</v>
      </c>
      <c r="J12" s="406">
        <v>0.05</v>
      </c>
      <c r="K12" s="412">
        <v>32776.199999999997</v>
      </c>
      <c r="L12" s="406">
        <v>0</v>
      </c>
      <c r="M12"/>
    </row>
    <row r="13" spans="2:13" ht="13.5" thickBot="1">
      <c r="B13" s="46" t="s">
        <v>432</v>
      </c>
      <c r="C13" s="405">
        <v>0</v>
      </c>
      <c r="D13" s="406">
        <v>0</v>
      </c>
      <c r="E13" s="411">
        <v>0</v>
      </c>
      <c r="F13" s="408">
        <v>0</v>
      </c>
      <c r="H13" s="540" t="s">
        <v>19</v>
      </c>
      <c r="I13" s="413">
        <v>137914</v>
      </c>
      <c r="J13" s="414">
        <v>100</v>
      </c>
      <c r="K13" s="413">
        <v>14196773312.290001</v>
      </c>
      <c r="L13" s="414">
        <v>100</v>
      </c>
    </row>
    <row r="14" spans="2:13" ht="13.5" customHeight="1" thickBot="1">
      <c r="B14" s="50" t="s">
        <v>154</v>
      </c>
      <c r="C14" s="405">
        <v>1</v>
      </c>
      <c r="D14" s="408">
        <v>0</v>
      </c>
      <c r="E14" s="411">
        <v>8760.5300000000007</v>
      </c>
      <c r="F14" s="408">
        <v>0</v>
      </c>
      <c r="H14" s="694" t="s">
        <v>586</v>
      </c>
      <c r="I14" s="695"/>
      <c r="J14" s="695"/>
      <c r="K14" s="695"/>
      <c r="L14" s="695"/>
    </row>
    <row r="15" spans="2:13" ht="13.5" thickBot="1">
      <c r="B15" s="50" t="s">
        <v>19</v>
      </c>
      <c r="C15" s="415">
        <v>135693</v>
      </c>
      <c r="D15" s="416">
        <v>100</v>
      </c>
      <c r="E15" s="417">
        <v>13927210744.18</v>
      </c>
      <c r="F15" s="416">
        <v>100</v>
      </c>
      <c r="H15" s="696"/>
      <c r="I15" s="696"/>
      <c r="J15" s="696"/>
      <c r="K15" s="696"/>
      <c r="L15" s="696"/>
    </row>
    <row r="16" spans="2:13" ht="13.5" customHeight="1" thickBot="1">
      <c r="B16" s="679" t="s">
        <v>584</v>
      </c>
      <c r="C16" s="697"/>
      <c r="D16" s="697"/>
      <c r="E16" s="697"/>
      <c r="F16" s="697"/>
      <c r="H16" s="1"/>
      <c r="I16" s="1"/>
      <c r="J16" s="1"/>
      <c r="K16" s="1"/>
      <c r="L16" s="1"/>
    </row>
    <row r="17" spans="2:13">
      <c r="B17" s="698"/>
      <c r="C17" s="698"/>
      <c r="D17" s="698"/>
      <c r="E17" s="698"/>
      <c r="F17" s="698"/>
      <c r="H17" s="315" t="s">
        <v>64</v>
      </c>
      <c r="I17" s="315" t="s">
        <v>10</v>
      </c>
      <c r="J17" s="315" t="s">
        <v>16</v>
      </c>
      <c r="K17" s="538" t="s">
        <v>11</v>
      </c>
      <c r="L17" s="315" t="s">
        <v>16</v>
      </c>
      <c r="M17"/>
    </row>
    <row r="18" spans="2:13" ht="13.5" thickBot="1">
      <c r="H18" s="318" t="s">
        <v>65</v>
      </c>
      <c r="I18" s="318" t="s">
        <v>55</v>
      </c>
      <c r="J18" s="318" t="s">
        <v>38</v>
      </c>
      <c r="K18" s="340" t="s">
        <v>15</v>
      </c>
      <c r="L18" s="318" t="s">
        <v>39</v>
      </c>
      <c r="M18"/>
    </row>
    <row r="19" spans="2:13">
      <c r="B19" s="315" t="s">
        <v>75</v>
      </c>
      <c r="C19" s="539" t="s">
        <v>10</v>
      </c>
      <c r="D19" s="315" t="s">
        <v>16</v>
      </c>
      <c r="E19" s="538" t="s">
        <v>11</v>
      </c>
      <c r="F19" s="315" t="s">
        <v>16</v>
      </c>
      <c r="H19" s="535" t="s">
        <v>66</v>
      </c>
      <c r="I19" s="409">
        <v>25661</v>
      </c>
      <c r="J19" s="410">
        <v>18.91</v>
      </c>
      <c r="K19" s="409">
        <v>755989975.10000002</v>
      </c>
      <c r="L19" s="410">
        <v>5.43</v>
      </c>
      <c r="M19"/>
    </row>
    <row r="20" spans="2:13" ht="13.5" thickBot="1">
      <c r="B20" s="318"/>
      <c r="C20" s="317" t="s">
        <v>55</v>
      </c>
      <c r="D20" s="318" t="s">
        <v>38</v>
      </c>
      <c r="E20" s="340" t="s">
        <v>15</v>
      </c>
      <c r="F20" s="318" t="s">
        <v>39</v>
      </c>
      <c r="H20" s="536" t="s">
        <v>67</v>
      </c>
      <c r="I20" s="412">
        <v>34271</v>
      </c>
      <c r="J20" s="406">
        <v>25.26</v>
      </c>
      <c r="K20" s="412">
        <v>2609437462.5700002</v>
      </c>
      <c r="L20" s="406">
        <v>18.739999999999998</v>
      </c>
      <c r="M20"/>
    </row>
    <row r="21" spans="2:13">
      <c r="B21" s="46" t="s">
        <v>76</v>
      </c>
      <c r="C21" s="454">
        <v>0</v>
      </c>
      <c r="D21" s="394">
        <v>0</v>
      </c>
      <c r="E21" s="455">
        <v>0</v>
      </c>
      <c r="F21" s="394">
        <v>0</v>
      </c>
      <c r="H21" s="536" t="s">
        <v>68</v>
      </c>
      <c r="I21" s="412">
        <v>46216</v>
      </c>
      <c r="J21" s="406">
        <v>34.06</v>
      </c>
      <c r="K21" s="412">
        <v>5835164472.0500002</v>
      </c>
      <c r="L21" s="406">
        <v>41.9</v>
      </c>
      <c r="M21"/>
    </row>
    <row r="22" spans="2:13">
      <c r="B22" s="46" t="s">
        <v>77</v>
      </c>
      <c r="C22" s="418">
        <v>0</v>
      </c>
      <c r="D22" s="398">
        <v>0</v>
      </c>
      <c r="E22" s="419">
        <v>0</v>
      </c>
      <c r="F22" s="398">
        <v>0</v>
      </c>
      <c r="H22" s="536" t="s">
        <v>69</v>
      </c>
      <c r="I22" s="412">
        <v>9993</v>
      </c>
      <c r="J22" s="406">
        <v>7.36</v>
      </c>
      <c r="K22" s="412">
        <v>1578436082.47</v>
      </c>
      <c r="L22" s="406">
        <v>11.33</v>
      </c>
      <c r="M22"/>
    </row>
    <row r="23" spans="2:13">
      <c r="B23" s="46" t="s">
        <v>78</v>
      </c>
      <c r="C23" s="418">
        <v>5639</v>
      </c>
      <c r="D23" s="398">
        <v>4.16</v>
      </c>
      <c r="E23" s="419">
        <v>731114503.49000001</v>
      </c>
      <c r="F23" s="398">
        <v>5.25</v>
      </c>
      <c r="H23" s="536" t="s">
        <v>70</v>
      </c>
      <c r="I23" s="412">
        <v>7270</v>
      </c>
      <c r="J23" s="406">
        <v>5.36</v>
      </c>
      <c r="K23" s="412">
        <v>1169271330.0999999</v>
      </c>
      <c r="L23" s="406">
        <v>8.4</v>
      </c>
      <c r="M23"/>
    </row>
    <row r="24" spans="2:13">
      <c r="B24" s="46" t="s">
        <v>79</v>
      </c>
      <c r="C24" s="418">
        <v>6042</v>
      </c>
      <c r="D24" s="398">
        <v>4.45</v>
      </c>
      <c r="E24" s="419">
        <v>771939954.80999994</v>
      </c>
      <c r="F24" s="398">
        <v>5.54</v>
      </c>
      <c r="H24" s="536" t="s">
        <v>71</v>
      </c>
      <c r="I24" s="412">
        <v>5947</v>
      </c>
      <c r="J24" s="406">
        <v>4.38</v>
      </c>
      <c r="K24" s="412">
        <v>1010255534.87</v>
      </c>
      <c r="L24" s="406">
        <v>7.25</v>
      </c>
      <c r="M24"/>
    </row>
    <row r="25" spans="2:13">
      <c r="B25" s="46" t="s">
        <v>80</v>
      </c>
      <c r="C25" s="418">
        <v>2754</v>
      </c>
      <c r="D25" s="398">
        <v>2.0299999999999998</v>
      </c>
      <c r="E25" s="419">
        <v>344146135.74000001</v>
      </c>
      <c r="F25" s="398">
        <v>2.4700000000000002</v>
      </c>
      <c r="H25" s="536" t="s">
        <v>72</v>
      </c>
      <c r="I25" s="412">
        <v>3593</v>
      </c>
      <c r="J25" s="406">
        <v>2.65</v>
      </c>
      <c r="K25" s="412">
        <v>632735244.25</v>
      </c>
      <c r="L25" s="406">
        <v>4.54</v>
      </c>
      <c r="M25"/>
    </row>
    <row r="26" spans="2:13">
      <c r="B26" s="46" t="s">
        <v>81</v>
      </c>
      <c r="C26" s="418">
        <v>2056</v>
      </c>
      <c r="D26" s="398">
        <v>1.52</v>
      </c>
      <c r="E26" s="419">
        <v>256637780.5</v>
      </c>
      <c r="F26" s="398">
        <v>1.84</v>
      </c>
      <c r="H26" s="536" t="s">
        <v>171</v>
      </c>
      <c r="I26" s="412">
        <v>2742</v>
      </c>
      <c r="J26" s="406">
        <v>2.02</v>
      </c>
      <c r="K26" s="412">
        <v>335920642.76999998</v>
      </c>
      <c r="L26" s="406">
        <v>2.41</v>
      </c>
    </row>
    <row r="27" spans="2:13" ht="13.5" thickBot="1">
      <c r="B27" s="46" t="s">
        <v>82</v>
      </c>
      <c r="C27" s="418">
        <v>5998</v>
      </c>
      <c r="D27" s="398">
        <v>4.42</v>
      </c>
      <c r="E27" s="419">
        <v>641630523.00999999</v>
      </c>
      <c r="F27" s="398">
        <v>4.6100000000000003</v>
      </c>
      <c r="H27" s="536" t="s">
        <v>154</v>
      </c>
      <c r="I27" s="412">
        <v>0</v>
      </c>
      <c r="J27" s="406">
        <v>0</v>
      </c>
      <c r="K27" s="412">
        <v>0</v>
      </c>
      <c r="L27" s="406">
        <v>0</v>
      </c>
    </row>
    <row r="28" spans="2:13" ht="13.5" thickBot="1">
      <c r="B28" s="46" t="s">
        <v>83</v>
      </c>
      <c r="C28" s="418">
        <v>5019</v>
      </c>
      <c r="D28" s="398">
        <v>3.7</v>
      </c>
      <c r="E28" s="419">
        <v>621470505.01999998</v>
      </c>
      <c r="F28" s="398">
        <v>4.46</v>
      </c>
      <c r="H28" s="540" t="s">
        <v>19</v>
      </c>
      <c r="I28" s="413">
        <v>135693</v>
      </c>
      <c r="J28" s="414">
        <v>100</v>
      </c>
      <c r="K28" s="413">
        <v>13927210744.18</v>
      </c>
      <c r="L28" s="414">
        <v>100</v>
      </c>
    </row>
    <row r="29" spans="2:13">
      <c r="B29" s="46" t="s">
        <v>84</v>
      </c>
      <c r="C29" s="418">
        <v>7823</v>
      </c>
      <c r="D29" s="398">
        <v>5.77</v>
      </c>
      <c r="E29" s="419">
        <v>1130305632.48</v>
      </c>
      <c r="F29" s="398">
        <v>8.1199999999999992</v>
      </c>
      <c r="H29" s="694" t="s">
        <v>587</v>
      </c>
      <c r="I29" s="694"/>
      <c r="J29" s="694"/>
      <c r="K29" s="694"/>
      <c r="L29" s="694"/>
    </row>
    <row r="30" spans="2:13">
      <c r="B30" s="46" t="s">
        <v>85</v>
      </c>
      <c r="C30" s="418">
        <v>10622</v>
      </c>
      <c r="D30" s="398">
        <v>7.83</v>
      </c>
      <c r="E30" s="419">
        <v>1529414827.3099999</v>
      </c>
      <c r="F30" s="398">
        <v>10.98</v>
      </c>
      <c r="H30" s="699"/>
      <c r="I30" s="699"/>
      <c r="J30" s="699"/>
      <c r="K30" s="699"/>
      <c r="L30" s="699"/>
      <c r="M30"/>
    </row>
    <row r="31" spans="2:13" ht="13.5" thickBot="1">
      <c r="B31" s="46" t="s">
        <v>86</v>
      </c>
      <c r="C31" s="418">
        <v>13519</v>
      </c>
      <c r="D31" s="398">
        <v>9.9600000000000009</v>
      </c>
      <c r="E31" s="419">
        <v>1718943111.6500001</v>
      </c>
      <c r="F31" s="398">
        <v>12.34</v>
      </c>
      <c r="H31" s="1"/>
      <c r="I31" s="1"/>
      <c r="J31" s="1"/>
      <c r="K31" s="1"/>
      <c r="L31" s="1"/>
      <c r="M31"/>
    </row>
    <row r="32" spans="2:13">
      <c r="B32" s="46" t="s">
        <v>87</v>
      </c>
      <c r="C32" s="418">
        <v>9737</v>
      </c>
      <c r="D32" s="398">
        <v>7.18</v>
      </c>
      <c r="E32" s="419">
        <v>1116992683.8399999</v>
      </c>
      <c r="F32" s="398">
        <v>8.02</v>
      </c>
      <c r="H32" s="315" t="s">
        <v>527</v>
      </c>
      <c r="I32" s="315" t="s">
        <v>10</v>
      </c>
      <c r="J32" s="315" t="s">
        <v>16</v>
      </c>
      <c r="K32" s="569" t="s">
        <v>11</v>
      </c>
      <c r="L32" s="315" t="s">
        <v>16</v>
      </c>
      <c r="M32"/>
    </row>
    <row r="33" spans="2:13" ht="13.5" thickBot="1">
      <c r="B33" s="46" t="s">
        <v>88</v>
      </c>
      <c r="C33" s="418">
        <v>10670</v>
      </c>
      <c r="D33" s="398">
        <v>7.86</v>
      </c>
      <c r="E33" s="419">
        <v>1113952595.3199999</v>
      </c>
      <c r="F33" s="398">
        <v>8</v>
      </c>
      <c r="H33" s="318" t="s">
        <v>528</v>
      </c>
      <c r="I33" s="318" t="s">
        <v>55</v>
      </c>
      <c r="J33" s="318" t="s">
        <v>38</v>
      </c>
      <c r="K33" s="340" t="s">
        <v>15</v>
      </c>
      <c r="L33" s="318" t="s">
        <v>39</v>
      </c>
      <c r="M33"/>
    </row>
    <row r="34" spans="2:13">
      <c r="B34" s="46" t="s">
        <v>89</v>
      </c>
      <c r="C34" s="418">
        <v>6370</v>
      </c>
      <c r="D34" s="398">
        <v>4.6900000000000004</v>
      </c>
      <c r="E34" s="419">
        <v>613310344.82000005</v>
      </c>
      <c r="F34" s="398">
        <v>4.4000000000000004</v>
      </c>
      <c r="H34" s="567" t="s">
        <v>66</v>
      </c>
      <c r="I34" s="409">
        <v>11412</v>
      </c>
      <c r="J34" s="410">
        <v>8.41</v>
      </c>
      <c r="K34" s="409">
        <v>449340937.06999999</v>
      </c>
      <c r="L34" s="410">
        <v>3.23</v>
      </c>
      <c r="M34"/>
    </row>
    <row r="35" spans="2:13">
      <c r="B35" s="46" t="s">
        <v>90</v>
      </c>
      <c r="C35" s="418">
        <v>5661</v>
      </c>
      <c r="D35" s="398">
        <v>4.17</v>
      </c>
      <c r="E35" s="419">
        <v>514731770.19999999</v>
      </c>
      <c r="F35" s="398">
        <v>3.7</v>
      </c>
      <c r="H35" s="568" t="s">
        <v>67</v>
      </c>
      <c r="I35" s="412">
        <v>32425</v>
      </c>
      <c r="J35" s="406">
        <v>23.9</v>
      </c>
      <c r="K35" s="412">
        <v>2141135523.8199999</v>
      </c>
      <c r="L35" s="406">
        <v>15.37</v>
      </c>
      <c r="M35"/>
    </row>
    <row r="36" spans="2:13">
      <c r="B36" s="46" t="s">
        <v>91</v>
      </c>
      <c r="C36" s="418">
        <v>4458</v>
      </c>
      <c r="D36" s="398">
        <v>3.29</v>
      </c>
      <c r="E36" s="419">
        <v>369509561.94</v>
      </c>
      <c r="F36" s="398">
        <v>2.65</v>
      </c>
      <c r="H36" s="568" t="s">
        <v>68</v>
      </c>
      <c r="I36" s="412">
        <v>48458</v>
      </c>
      <c r="J36" s="406">
        <v>35.71</v>
      </c>
      <c r="K36" s="412">
        <v>5461403005.5200005</v>
      </c>
      <c r="L36" s="406">
        <v>39.21</v>
      </c>
      <c r="M36"/>
    </row>
    <row r="37" spans="2:13">
      <c r="B37" s="46" t="s">
        <v>92</v>
      </c>
      <c r="C37" s="418">
        <v>6127</v>
      </c>
      <c r="D37" s="398">
        <v>4.5199999999999996</v>
      </c>
      <c r="E37" s="419">
        <v>459975035.49000001</v>
      </c>
      <c r="F37" s="398">
        <v>3.3</v>
      </c>
      <c r="H37" s="568" t="s">
        <v>69</v>
      </c>
      <c r="I37" s="412">
        <v>11409</v>
      </c>
      <c r="J37" s="406">
        <v>8.41</v>
      </c>
      <c r="K37" s="412">
        <v>1564181574.76</v>
      </c>
      <c r="L37" s="406">
        <v>11.23</v>
      </c>
      <c r="M37"/>
    </row>
    <row r="38" spans="2:13">
      <c r="B38" s="46" t="s">
        <v>434</v>
      </c>
      <c r="C38" s="418">
        <v>6391</v>
      </c>
      <c r="D38" s="398">
        <v>4.71</v>
      </c>
      <c r="E38" s="419">
        <v>465061708.76999998</v>
      </c>
      <c r="F38" s="398">
        <v>3.34</v>
      </c>
      <c r="H38" s="568" t="s">
        <v>70</v>
      </c>
      <c r="I38" s="412">
        <v>9691</v>
      </c>
      <c r="J38" s="406">
        <v>7.14</v>
      </c>
      <c r="K38" s="412">
        <v>1397845812.9100001</v>
      </c>
      <c r="L38" s="406">
        <v>10.039999999999999</v>
      </c>
      <c r="M38"/>
    </row>
    <row r="39" spans="2:13">
      <c r="B39" s="46" t="s">
        <v>436</v>
      </c>
      <c r="C39" s="418">
        <v>5199</v>
      </c>
      <c r="D39" s="398">
        <v>3.83</v>
      </c>
      <c r="E39" s="419">
        <v>358876314.93000001</v>
      </c>
      <c r="F39" s="398">
        <v>2.58</v>
      </c>
      <c r="H39" s="568" t="s">
        <v>71</v>
      </c>
      <c r="I39" s="412">
        <v>13027</v>
      </c>
      <c r="J39" s="406">
        <v>9.6</v>
      </c>
      <c r="K39" s="412">
        <v>1858187511.8699999</v>
      </c>
      <c r="L39" s="406">
        <v>13.34</v>
      </c>
      <c r="M39"/>
    </row>
    <row r="40" spans="2:13">
      <c r="B40" s="46" t="s">
        <v>437</v>
      </c>
      <c r="C40" s="418">
        <v>5872</v>
      </c>
      <c r="D40" s="398">
        <v>4.33</v>
      </c>
      <c r="E40" s="419">
        <v>356563846.36000001</v>
      </c>
      <c r="F40" s="398">
        <v>2.56</v>
      </c>
      <c r="H40" s="568" t="s">
        <v>72</v>
      </c>
      <c r="I40" s="412">
        <v>9267</v>
      </c>
      <c r="J40" s="406">
        <v>6.83</v>
      </c>
      <c r="K40" s="412">
        <v>1054624051.45</v>
      </c>
      <c r="L40" s="406">
        <v>7.57</v>
      </c>
      <c r="M40"/>
    </row>
    <row r="41" spans="2:13">
      <c r="B41" s="46" t="s">
        <v>438</v>
      </c>
      <c r="C41" s="418">
        <v>3216</v>
      </c>
      <c r="D41" s="398">
        <v>2.37</v>
      </c>
      <c r="E41" s="419">
        <v>191466125.02000001</v>
      </c>
      <c r="F41" s="398">
        <v>1.37</v>
      </c>
      <c r="H41" s="568" t="s">
        <v>171</v>
      </c>
      <c r="I41" s="412">
        <v>3</v>
      </c>
      <c r="J41" s="406">
        <v>0</v>
      </c>
      <c r="K41" s="412">
        <v>264245.81</v>
      </c>
      <c r="L41" s="406">
        <v>0</v>
      </c>
      <c r="M41"/>
    </row>
    <row r="42" spans="2:13" ht="13.5" thickBot="1">
      <c r="B42" s="46" t="s">
        <v>440</v>
      </c>
      <c r="C42" s="418">
        <v>3025</v>
      </c>
      <c r="D42" s="398">
        <v>2.23</v>
      </c>
      <c r="E42" s="419">
        <v>180612984.75</v>
      </c>
      <c r="F42" s="398">
        <v>1.3</v>
      </c>
      <c r="H42" s="568" t="s">
        <v>154</v>
      </c>
      <c r="I42" s="412">
        <v>1</v>
      </c>
      <c r="J42" s="406">
        <v>0</v>
      </c>
      <c r="K42" s="412">
        <v>228080.97</v>
      </c>
      <c r="L42" s="406">
        <v>0</v>
      </c>
      <c r="M42"/>
    </row>
    <row r="43" spans="2:13" ht="13.5" thickBot="1">
      <c r="B43" s="46" t="s">
        <v>441</v>
      </c>
      <c r="C43" s="418">
        <v>2115</v>
      </c>
      <c r="D43" s="398">
        <v>1.56</v>
      </c>
      <c r="E43" s="419">
        <v>120228052.62</v>
      </c>
      <c r="F43" s="398">
        <v>0.86</v>
      </c>
      <c r="H43" s="570" t="s">
        <v>19</v>
      </c>
      <c r="I43" s="413">
        <v>135693</v>
      </c>
      <c r="J43" s="414">
        <v>100</v>
      </c>
      <c r="K43" s="413">
        <v>13927210744.18</v>
      </c>
      <c r="L43" s="414">
        <v>100</v>
      </c>
    </row>
    <row r="44" spans="2:13" ht="12.75" customHeight="1">
      <c r="B44" s="46" t="s">
        <v>443</v>
      </c>
      <c r="C44" s="418">
        <v>1014</v>
      </c>
      <c r="D44" s="398">
        <v>0.75</v>
      </c>
      <c r="E44" s="419">
        <v>52470811.43</v>
      </c>
      <c r="F44" s="398">
        <v>0.38</v>
      </c>
      <c r="H44" t="s">
        <v>588</v>
      </c>
      <c r="I44" s="635"/>
      <c r="J44" s="635"/>
      <c r="K44" s="635"/>
      <c r="L44" s="635"/>
    </row>
    <row r="45" spans="2:13">
      <c r="B45" s="46" t="s">
        <v>444</v>
      </c>
      <c r="C45" s="418">
        <v>968</v>
      </c>
      <c r="D45" s="398">
        <v>0.71</v>
      </c>
      <c r="E45" s="419">
        <v>48915526.490000002</v>
      </c>
      <c r="F45" s="398">
        <v>0.35</v>
      </c>
      <c r="H45" s="636"/>
      <c r="I45" s="636"/>
      <c r="J45" s="636"/>
      <c r="K45" s="636"/>
      <c r="L45" s="636"/>
    </row>
    <row r="46" spans="2:13">
      <c r="B46" s="46" t="s">
        <v>445</v>
      </c>
      <c r="C46" s="418">
        <v>890</v>
      </c>
      <c r="D46" s="398">
        <v>0.66</v>
      </c>
      <c r="E46" s="419">
        <v>38576655.93</v>
      </c>
      <c r="F46" s="398">
        <v>0.28000000000000003</v>
      </c>
    </row>
    <row r="47" spans="2:13">
      <c r="B47" s="46" t="s">
        <v>446</v>
      </c>
      <c r="C47" s="418">
        <v>728</v>
      </c>
      <c r="D47" s="398">
        <v>0.54</v>
      </c>
      <c r="E47" s="419">
        <v>34381028.100000001</v>
      </c>
      <c r="F47" s="398">
        <v>0.25</v>
      </c>
    </row>
    <row r="48" spans="2:13">
      <c r="B48" s="46" t="s">
        <v>447</v>
      </c>
      <c r="C48" s="418">
        <v>743</v>
      </c>
      <c r="D48" s="398">
        <v>0.55000000000000004</v>
      </c>
      <c r="E48" s="419">
        <v>31261880.68</v>
      </c>
      <c r="F48" s="398">
        <v>0.22</v>
      </c>
    </row>
    <row r="49" spans="2:6">
      <c r="B49" s="46" t="s">
        <v>448</v>
      </c>
      <c r="C49" s="418">
        <v>609</v>
      </c>
      <c r="D49" s="398">
        <v>0.45</v>
      </c>
      <c r="E49" s="419">
        <v>26028082.199999999</v>
      </c>
      <c r="F49" s="398">
        <v>0.19</v>
      </c>
    </row>
    <row r="50" spans="2:6">
      <c r="B50" s="46" t="s">
        <v>449</v>
      </c>
      <c r="C50" s="418">
        <v>483</v>
      </c>
      <c r="D50" s="398">
        <v>0.36</v>
      </c>
      <c r="E50" s="419">
        <v>18667278.890000001</v>
      </c>
      <c r="F50" s="398">
        <v>0.13</v>
      </c>
    </row>
    <row r="51" spans="2:6" ht="13.5" thickBot="1">
      <c r="B51" s="46" t="s">
        <v>450</v>
      </c>
      <c r="C51" s="418">
        <v>1945</v>
      </c>
      <c r="D51" s="398">
        <v>1.43</v>
      </c>
      <c r="E51" s="419">
        <v>70025482.390000001</v>
      </c>
      <c r="F51" s="398">
        <v>0.5</v>
      </c>
    </row>
    <row r="52" spans="2:6" ht="13.5" thickBot="1">
      <c r="B52" s="422" t="s">
        <v>19</v>
      </c>
      <c r="C52" s="423">
        <v>135693</v>
      </c>
      <c r="D52" s="424">
        <v>100</v>
      </c>
      <c r="E52" s="425">
        <v>13927210744.18</v>
      </c>
      <c r="F52" s="424">
        <v>100</v>
      </c>
    </row>
    <row r="53" spans="2:6" ht="12.75" customHeight="1">
      <c r="B53" s="697" t="s">
        <v>585</v>
      </c>
      <c r="C53" s="697"/>
      <c r="D53" s="697"/>
      <c r="E53" s="697"/>
      <c r="F53" s="697"/>
    </row>
    <row r="54" spans="2:6">
      <c r="B54" s="698"/>
      <c r="C54" s="698"/>
      <c r="D54" s="698"/>
      <c r="E54" s="698"/>
      <c r="F54" s="698"/>
    </row>
    <row r="55" spans="2:6">
      <c r="B55" s="51"/>
      <c r="C55" s="144"/>
      <c r="D55" s="143"/>
      <c r="E55" s="145"/>
      <c r="F55" s="143"/>
    </row>
    <row r="56" spans="2:6">
      <c r="B56" s="51"/>
      <c r="C56" s="144"/>
      <c r="D56" s="143"/>
      <c r="E56" s="145"/>
      <c r="F56" s="143"/>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8" orientation="landscape" r:id="rId1"/>
  <headerFooter>
    <oddHeader xml:space="preserve">&amp;CHolmes Master Trust Investor Report -  August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S58"/>
  <sheetViews>
    <sheetView view="pageLayout" zoomScaleNormal="100" workbookViewId="0"/>
  </sheetViews>
  <sheetFormatPr defaultRowHeight="12"/>
  <cols>
    <col min="1" max="1" width="9.140625" style="580"/>
    <col min="2" max="2" width="32.85546875" customWidth="1"/>
    <col min="3" max="3" width="14.5703125" style="191" customWidth="1"/>
    <col min="4" max="4" width="17.28515625" style="191" customWidth="1"/>
    <col min="5" max="5" width="17.42578125" style="192" customWidth="1"/>
    <col min="6" max="6" width="17.7109375" style="192" bestFit="1" customWidth="1"/>
    <col min="7" max="7" width="12.140625" style="192" customWidth="1"/>
    <col min="8" max="8" width="15.5703125" style="260" customWidth="1"/>
    <col min="9" max="9" width="15" style="276" customWidth="1"/>
    <col min="10" max="10" width="15" style="276" bestFit="1" customWidth="1"/>
    <col min="11" max="11" width="15.140625" style="264" bestFit="1" customWidth="1"/>
    <col min="12" max="12" width="9.5703125" style="281" bestFit="1" customWidth="1"/>
    <col min="13" max="13" width="11" style="192" bestFit="1" customWidth="1"/>
    <col min="14" max="14" width="17.7109375" style="192" customWidth="1"/>
    <col min="15" max="15" width="12" style="192" bestFit="1" customWidth="1"/>
    <col min="16" max="16" width="15.42578125" style="192" bestFit="1" customWidth="1"/>
    <col min="17" max="17" width="10.5703125" style="264" customWidth="1"/>
    <col min="18" max="18" width="9.7109375" style="284" customWidth="1"/>
    <col min="19" max="19" width="10" style="192" customWidth="1"/>
  </cols>
  <sheetData>
    <row r="2" spans="1:19" ht="12.75" thickBot="1">
      <c r="B2" s="146" t="s">
        <v>103</v>
      </c>
      <c r="C2" s="77"/>
      <c r="D2" s="77"/>
      <c r="E2" s="254"/>
      <c r="F2" s="265"/>
      <c r="G2" s="265"/>
      <c r="H2" s="256"/>
      <c r="I2" s="273"/>
      <c r="J2" s="273"/>
      <c r="K2" s="261"/>
      <c r="L2" s="279"/>
      <c r="M2" s="265"/>
      <c r="N2" s="265"/>
      <c r="O2" s="265"/>
      <c r="P2" s="265"/>
      <c r="Q2" s="261"/>
      <c r="R2" s="282"/>
      <c r="S2" s="265"/>
    </row>
    <row r="3" spans="1:19">
      <c r="B3" s="149"/>
      <c r="C3" s="51"/>
      <c r="D3" s="51"/>
      <c r="E3" s="212"/>
      <c r="F3" s="255"/>
      <c r="G3" s="48"/>
      <c r="H3" s="257"/>
      <c r="I3" s="274"/>
      <c r="J3" s="274"/>
      <c r="K3" s="165"/>
      <c r="L3" s="84"/>
      <c r="M3" s="255"/>
      <c r="N3" s="255"/>
      <c r="O3" s="255"/>
      <c r="P3" s="255"/>
      <c r="Q3" s="165"/>
      <c r="R3" s="283"/>
      <c r="S3" s="255"/>
    </row>
    <row r="4" spans="1:19">
      <c r="B4" s="456" t="s">
        <v>104</v>
      </c>
      <c r="C4" s="253">
        <v>39169</v>
      </c>
      <c r="D4" s="253"/>
      <c r="E4" s="255"/>
      <c r="F4" s="268"/>
      <c r="G4" s="255"/>
      <c r="H4" s="257"/>
      <c r="I4" s="700" t="s">
        <v>267</v>
      </c>
      <c r="J4" s="700"/>
      <c r="K4" s="165"/>
      <c r="L4" s="84"/>
      <c r="M4" s="255"/>
      <c r="N4" s="255"/>
      <c r="O4" s="255"/>
      <c r="P4" s="255"/>
      <c r="Q4" s="165"/>
      <c r="R4" s="283"/>
      <c r="S4" s="255"/>
    </row>
    <row r="5" spans="1:19" ht="12.75" thickBot="1">
      <c r="B5" s="457"/>
      <c r="C5" s="458"/>
      <c r="D5" s="458"/>
      <c r="E5" s="457"/>
      <c r="F5" s="269"/>
      <c r="G5" s="457"/>
      <c r="H5" s="459"/>
      <c r="I5" s="460"/>
      <c r="J5" s="460"/>
      <c r="K5" s="461"/>
      <c r="L5" s="462"/>
      <c r="M5" s="457"/>
      <c r="N5" s="457"/>
      <c r="O5" s="457"/>
      <c r="P5" s="457"/>
      <c r="Q5" s="461"/>
      <c r="R5" s="463"/>
      <c r="S5" s="457"/>
    </row>
    <row r="6" spans="1:19" s="192" customFormat="1" ht="54" customHeight="1" thickBot="1">
      <c r="A6" s="581"/>
      <c r="B6" s="464" t="s">
        <v>268</v>
      </c>
      <c r="C6" s="464" t="s">
        <v>105</v>
      </c>
      <c r="D6" s="316" t="s">
        <v>421</v>
      </c>
      <c r="E6" s="316" t="s">
        <v>422</v>
      </c>
      <c r="F6" s="464" t="s">
        <v>106</v>
      </c>
      <c r="G6" s="464" t="s">
        <v>107</v>
      </c>
      <c r="H6" s="465" t="s">
        <v>108</v>
      </c>
      <c r="I6" s="465" t="s">
        <v>109</v>
      </c>
      <c r="J6" s="465" t="s">
        <v>110</v>
      </c>
      <c r="K6" s="464" t="s">
        <v>111</v>
      </c>
      <c r="L6" s="466" t="s">
        <v>112</v>
      </c>
      <c r="M6" s="464" t="s">
        <v>113</v>
      </c>
      <c r="N6" s="464" t="s">
        <v>114</v>
      </c>
      <c r="O6" s="464" t="s">
        <v>115</v>
      </c>
      <c r="P6" s="464" t="s">
        <v>116</v>
      </c>
      <c r="Q6" s="464" t="s">
        <v>117</v>
      </c>
      <c r="R6" s="467" t="s">
        <v>118</v>
      </c>
      <c r="S6" s="464" t="s">
        <v>152</v>
      </c>
    </row>
    <row r="7" spans="1:19">
      <c r="B7" s="243"/>
      <c r="C7" s="47"/>
      <c r="D7" s="47"/>
      <c r="E7" s="44"/>
      <c r="F7" s="44"/>
      <c r="G7" s="44"/>
      <c r="H7" s="258"/>
      <c r="I7" s="258"/>
      <c r="J7" s="258"/>
      <c r="K7" s="156"/>
      <c r="L7" s="280"/>
      <c r="M7" s="160"/>
      <c r="N7" s="160" t="s">
        <v>354</v>
      </c>
      <c r="O7" s="160"/>
      <c r="P7" s="161"/>
      <c r="Q7" s="266"/>
      <c r="R7" s="163"/>
      <c r="S7" s="241"/>
    </row>
    <row r="8" spans="1:19">
      <c r="B8" s="468" t="s">
        <v>280</v>
      </c>
      <c r="C8" s="46" t="s">
        <v>339</v>
      </c>
      <c r="D8" s="45" t="s">
        <v>346</v>
      </c>
      <c r="E8" s="45" t="s">
        <v>346</v>
      </c>
      <c r="F8" s="45" t="s">
        <v>347</v>
      </c>
      <c r="G8" s="426">
        <v>0.51413881748071977</v>
      </c>
      <c r="H8" s="259">
        <v>1500000000</v>
      </c>
      <c r="I8" s="259">
        <v>1500000000</v>
      </c>
      <c r="J8" s="259">
        <v>0</v>
      </c>
      <c r="K8" s="177" t="s">
        <v>350</v>
      </c>
      <c r="L8" s="74">
        <v>-2.0000000000000001E-4</v>
      </c>
      <c r="M8" s="192" t="s">
        <v>354</v>
      </c>
      <c r="N8" s="211" t="s">
        <v>354</v>
      </c>
      <c r="O8" s="192" t="s">
        <v>354</v>
      </c>
      <c r="P8" s="211" t="s">
        <v>354</v>
      </c>
      <c r="Q8" s="267">
        <v>39508</v>
      </c>
      <c r="R8" s="82">
        <v>39508</v>
      </c>
      <c r="S8" s="242" t="s">
        <v>409</v>
      </c>
    </row>
    <row r="9" spans="1:19">
      <c r="B9" s="468" t="s">
        <v>282</v>
      </c>
      <c r="C9" s="46" t="s">
        <v>340</v>
      </c>
      <c r="D9" s="45" t="s">
        <v>346</v>
      </c>
      <c r="E9" s="45" t="s">
        <v>346</v>
      </c>
      <c r="F9" s="45" t="s">
        <v>348</v>
      </c>
      <c r="G9" s="426" t="s">
        <v>354</v>
      </c>
      <c r="H9" s="259">
        <v>600000000</v>
      </c>
      <c r="I9" s="259">
        <v>600000000</v>
      </c>
      <c r="J9" s="259">
        <v>0</v>
      </c>
      <c r="K9" s="177" t="s">
        <v>351</v>
      </c>
      <c r="L9" s="74">
        <v>2.9999999999999997E-4</v>
      </c>
      <c r="M9" s="192" t="s">
        <v>354</v>
      </c>
      <c r="N9" s="211" t="s">
        <v>354</v>
      </c>
      <c r="O9" s="192" t="s">
        <v>354</v>
      </c>
      <c r="P9" s="211" t="s">
        <v>354</v>
      </c>
      <c r="Q9" s="267">
        <v>40544</v>
      </c>
      <c r="R9" s="82">
        <v>44013</v>
      </c>
      <c r="S9" s="242" t="s">
        <v>409</v>
      </c>
    </row>
    <row r="10" spans="1:19">
      <c r="B10" s="468" t="s">
        <v>283</v>
      </c>
      <c r="C10" s="46" t="s">
        <v>355</v>
      </c>
      <c r="D10" s="45" t="s">
        <v>360</v>
      </c>
      <c r="E10" s="45" t="s">
        <v>360</v>
      </c>
      <c r="F10" s="45" t="s">
        <v>347</v>
      </c>
      <c r="G10" s="426">
        <v>0.51414410430955593</v>
      </c>
      <c r="H10" s="259">
        <v>57200000</v>
      </c>
      <c r="I10" s="259">
        <v>57200000</v>
      </c>
      <c r="J10" s="259">
        <v>0</v>
      </c>
      <c r="K10" s="177" t="s">
        <v>352</v>
      </c>
      <c r="L10" s="74">
        <v>8.9999999999999998E-4</v>
      </c>
      <c r="M10" s="192" t="s">
        <v>354</v>
      </c>
      <c r="N10" s="211" t="s">
        <v>354</v>
      </c>
      <c r="O10" s="192" t="s">
        <v>354</v>
      </c>
      <c r="P10" s="211" t="s">
        <v>354</v>
      </c>
      <c r="Q10" s="267">
        <v>40544</v>
      </c>
      <c r="R10" s="82">
        <v>51318</v>
      </c>
      <c r="S10" s="242" t="s">
        <v>404</v>
      </c>
    </row>
    <row r="11" spans="1:19">
      <c r="B11" s="468" t="s">
        <v>284</v>
      </c>
      <c r="C11" s="46" t="s">
        <v>356</v>
      </c>
      <c r="D11" s="45" t="s">
        <v>360</v>
      </c>
      <c r="E11" s="45" t="s">
        <v>360</v>
      </c>
      <c r="F11" s="45" t="s">
        <v>349</v>
      </c>
      <c r="G11" s="426">
        <v>0.68397113641804308</v>
      </c>
      <c r="H11" s="259">
        <v>21400000</v>
      </c>
      <c r="I11" s="259">
        <v>21400000</v>
      </c>
      <c r="J11" s="259">
        <v>0</v>
      </c>
      <c r="K11" s="177" t="s">
        <v>353</v>
      </c>
      <c r="L11" s="74">
        <v>8.9999999999999998E-4</v>
      </c>
      <c r="M11" s="192" t="s">
        <v>354</v>
      </c>
      <c r="N11" s="211" t="s">
        <v>354</v>
      </c>
      <c r="O11" s="192" t="s">
        <v>354</v>
      </c>
      <c r="P11" s="211" t="s">
        <v>354</v>
      </c>
      <c r="Q11" s="267">
        <v>40544</v>
      </c>
      <c r="R11" s="82">
        <v>51318</v>
      </c>
      <c r="S11" s="242" t="s">
        <v>404</v>
      </c>
    </row>
    <row r="12" spans="1:19">
      <c r="B12" s="468" t="s">
        <v>285</v>
      </c>
      <c r="C12" s="46" t="s">
        <v>366</v>
      </c>
      <c r="D12" s="45" t="s">
        <v>374</v>
      </c>
      <c r="E12" s="45" t="s">
        <v>374</v>
      </c>
      <c r="F12" s="45" t="s">
        <v>347</v>
      </c>
      <c r="G12" s="426">
        <v>0.51412560088429604</v>
      </c>
      <c r="H12" s="259">
        <v>30300000</v>
      </c>
      <c r="I12" s="259">
        <v>30300000</v>
      </c>
      <c r="J12" s="259">
        <v>0</v>
      </c>
      <c r="K12" s="177" t="s">
        <v>352</v>
      </c>
      <c r="L12" s="74">
        <v>2.8E-3</v>
      </c>
      <c r="M12" s="192" t="s">
        <v>354</v>
      </c>
      <c r="N12" s="211" t="s">
        <v>354</v>
      </c>
      <c r="O12" s="192" t="s">
        <v>354</v>
      </c>
      <c r="P12" s="211" t="s">
        <v>354</v>
      </c>
      <c r="Q12" s="267">
        <v>40544</v>
      </c>
      <c r="R12" s="82">
        <v>44013</v>
      </c>
      <c r="S12" s="242" t="s">
        <v>404</v>
      </c>
    </row>
    <row r="13" spans="1:19">
      <c r="B13" s="468" t="s">
        <v>286</v>
      </c>
      <c r="C13" s="46" t="s">
        <v>367</v>
      </c>
      <c r="D13" s="45" t="s">
        <v>374</v>
      </c>
      <c r="E13" s="45" t="s">
        <v>374</v>
      </c>
      <c r="F13" s="45" t="s">
        <v>349</v>
      </c>
      <c r="G13" s="426">
        <v>0.68396645828488578</v>
      </c>
      <c r="H13" s="259">
        <v>22700000</v>
      </c>
      <c r="I13" s="259">
        <v>22700000</v>
      </c>
      <c r="J13" s="259">
        <v>0</v>
      </c>
      <c r="K13" s="177" t="s">
        <v>353</v>
      </c>
      <c r="L13" s="74">
        <v>2.8E-3</v>
      </c>
      <c r="M13" s="192" t="s">
        <v>354</v>
      </c>
      <c r="N13" s="211" t="s">
        <v>354</v>
      </c>
      <c r="O13" s="192" t="s">
        <v>354</v>
      </c>
      <c r="P13" s="211" t="s">
        <v>354</v>
      </c>
      <c r="Q13" s="267">
        <v>40544</v>
      </c>
      <c r="R13" s="82">
        <v>44013</v>
      </c>
      <c r="S13" s="242" t="s">
        <v>404</v>
      </c>
    </row>
    <row r="14" spans="1:19">
      <c r="B14" s="468" t="s">
        <v>287</v>
      </c>
      <c r="C14" s="46" t="s">
        <v>368</v>
      </c>
      <c r="D14" s="45" t="s">
        <v>374</v>
      </c>
      <c r="E14" s="45" t="s">
        <v>374</v>
      </c>
      <c r="F14" s="45" t="s">
        <v>348</v>
      </c>
      <c r="G14" s="426" t="s">
        <v>354</v>
      </c>
      <c r="H14" s="259">
        <v>15550000</v>
      </c>
      <c r="I14" s="259">
        <v>15500000</v>
      </c>
      <c r="J14" s="259">
        <v>0</v>
      </c>
      <c r="K14" s="177" t="s">
        <v>351</v>
      </c>
      <c r="L14" s="74">
        <v>2.8E-3</v>
      </c>
      <c r="M14" s="192" t="s">
        <v>354</v>
      </c>
      <c r="N14" s="211" t="s">
        <v>354</v>
      </c>
      <c r="O14" s="192" t="s">
        <v>354</v>
      </c>
      <c r="P14" s="211" t="s">
        <v>354</v>
      </c>
      <c r="Q14" s="267">
        <v>40544</v>
      </c>
      <c r="R14" s="82">
        <v>44013</v>
      </c>
      <c r="S14" s="242" t="s">
        <v>404</v>
      </c>
    </row>
    <row r="15" spans="1:19">
      <c r="B15" s="468" t="s">
        <v>288</v>
      </c>
      <c r="C15" s="46" t="s">
        <v>341</v>
      </c>
      <c r="D15" s="45" t="s">
        <v>346</v>
      </c>
      <c r="E15" s="45" t="s">
        <v>346</v>
      </c>
      <c r="F15" s="45" t="s">
        <v>347</v>
      </c>
      <c r="G15" s="426">
        <v>0.51493305870236872</v>
      </c>
      <c r="H15" s="259">
        <v>1500000000</v>
      </c>
      <c r="I15" s="259">
        <v>1500000000</v>
      </c>
      <c r="J15" s="259">
        <v>0</v>
      </c>
      <c r="K15" s="177" t="s">
        <v>352</v>
      </c>
      <c r="L15" s="74">
        <v>5.0000000000000001E-4</v>
      </c>
      <c r="M15" s="192" t="s">
        <v>354</v>
      </c>
      <c r="N15" s="211" t="s">
        <v>354</v>
      </c>
      <c r="O15" s="192" t="s">
        <v>354</v>
      </c>
      <c r="P15" s="211" t="s">
        <v>354</v>
      </c>
      <c r="Q15" s="267">
        <v>40544</v>
      </c>
      <c r="R15" s="82">
        <v>44378</v>
      </c>
      <c r="S15" s="242" t="s">
        <v>405</v>
      </c>
    </row>
    <row r="16" spans="1:19">
      <c r="B16" s="468" t="s">
        <v>289</v>
      </c>
      <c r="C16" s="469" t="s">
        <v>357</v>
      </c>
      <c r="D16" s="470" t="s">
        <v>360</v>
      </c>
      <c r="E16" s="470" t="s">
        <v>360</v>
      </c>
      <c r="F16" s="45" t="s">
        <v>349</v>
      </c>
      <c r="G16" s="426">
        <v>0.6839945280437757</v>
      </c>
      <c r="H16" s="271">
        <v>26300000</v>
      </c>
      <c r="I16" s="275">
        <v>26300000</v>
      </c>
      <c r="J16" s="275">
        <v>0</v>
      </c>
      <c r="K16" s="177" t="s">
        <v>353</v>
      </c>
      <c r="L16" s="270">
        <v>1.4E-3</v>
      </c>
      <c r="M16" s="192" t="s">
        <v>354</v>
      </c>
      <c r="N16" s="211" t="s">
        <v>354</v>
      </c>
      <c r="O16" s="192" t="s">
        <v>354</v>
      </c>
      <c r="P16" s="211" t="s">
        <v>354</v>
      </c>
      <c r="Q16" s="267">
        <v>40544</v>
      </c>
      <c r="R16" s="82">
        <v>51318</v>
      </c>
      <c r="S16" s="45" t="s">
        <v>404</v>
      </c>
    </row>
    <row r="17" spans="2:19">
      <c r="B17" s="468" t="s">
        <v>293</v>
      </c>
      <c r="C17" s="471" t="s">
        <v>361</v>
      </c>
      <c r="D17" s="472" t="s">
        <v>365</v>
      </c>
      <c r="E17" s="472" t="s">
        <v>365</v>
      </c>
      <c r="F17" s="472" t="s">
        <v>349</v>
      </c>
      <c r="G17" s="473">
        <v>0.68396178021572152</v>
      </c>
      <c r="H17" s="474">
        <v>10600000</v>
      </c>
      <c r="I17" s="475">
        <v>10600000</v>
      </c>
      <c r="J17" s="475">
        <v>0</v>
      </c>
      <c r="K17" s="476" t="s">
        <v>353</v>
      </c>
      <c r="L17" s="477">
        <v>2.2000000000000001E-3</v>
      </c>
      <c r="M17" s="192" t="s">
        <v>354</v>
      </c>
      <c r="N17" s="472" t="s">
        <v>354</v>
      </c>
      <c r="O17" s="192" t="s">
        <v>354</v>
      </c>
      <c r="P17" s="472" t="s">
        <v>354</v>
      </c>
      <c r="Q17" s="267">
        <v>40544</v>
      </c>
      <c r="R17" s="82">
        <v>51318</v>
      </c>
      <c r="S17" s="472" t="s">
        <v>404</v>
      </c>
    </row>
    <row r="18" spans="2:19">
      <c r="B18" s="468" t="s">
        <v>294</v>
      </c>
      <c r="C18" s="471" t="s">
        <v>362</v>
      </c>
      <c r="D18" s="472" t="s">
        <v>365</v>
      </c>
      <c r="E18" s="472" t="s">
        <v>365</v>
      </c>
      <c r="F18" s="472" t="s">
        <v>348</v>
      </c>
      <c r="G18" s="473" t="s">
        <v>354</v>
      </c>
      <c r="H18" s="474">
        <v>10800000</v>
      </c>
      <c r="I18" s="475">
        <v>10800000</v>
      </c>
      <c r="J18" s="475">
        <v>0</v>
      </c>
      <c r="K18" s="476" t="s">
        <v>351</v>
      </c>
      <c r="L18" s="477">
        <v>2.2000000000000001E-3</v>
      </c>
      <c r="M18" s="192" t="s">
        <v>354</v>
      </c>
      <c r="N18" s="472" t="s">
        <v>354</v>
      </c>
      <c r="O18" s="192" t="s">
        <v>354</v>
      </c>
      <c r="P18" s="472" t="s">
        <v>354</v>
      </c>
      <c r="Q18" s="267">
        <v>40544</v>
      </c>
      <c r="R18" s="82">
        <v>51318</v>
      </c>
      <c r="S18" s="472" t="s">
        <v>404</v>
      </c>
    </row>
    <row r="19" spans="2:19">
      <c r="B19" s="468" t="s">
        <v>290</v>
      </c>
      <c r="C19" s="471" t="s">
        <v>369</v>
      </c>
      <c r="D19" s="472" t="s">
        <v>374</v>
      </c>
      <c r="E19" s="45" t="s">
        <v>374</v>
      </c>
      <c r="F19" s="472" t="s">
        <v>347</v>
      </c>
      <c r="G19" s="473">
        <v>0.51428688979860526</v>
      </c>
      <c r="H19" s="474">
        <v>9800000</v>
      </c>
      <c r="I19" s="475">
        <v>9800000</v>
      </c>
      <c r="J19" s="475">
        <v>0</v>
      </c>
      <c r="K19" s="476" t="s">
        <v>352</v>
      </c>
      <c r="L19" s="477">
        <v>4.1999999999999997E-3</v>
      </c>
      <c r="M19" s="192" t="s">
        <v>354</v>
      </c>
      <c r="N19" s="472" t="s">
        <v>354</v>
      </c>
      <c r="O19" s="192" t="s">
        <v>354</v>
      </c>
      <c r="P19" s="472" t="s">
        <v>354</v>
      </c>
      <c r="Q19" s="267">
        <v>40544</v>
      </c>
      <c r="R19" s="82">
        <v>44013</v>
      </c>
      <c r="S19" s="472" t="s">
        <v>404</v>
      </c>
    </row>
    <row r="20" spans="2:19">
      <c r="B20" s="468" t="s">
        <v>291</v>
      </c>
      <c r="C20" s="471" t="s">
        <v>370</v>
      </c>
      <c r="D20" s="472" t="s">
        <v>374</v>
      </c>
      <c r="E20" s="45" t="s">
        <v>374</v>
      </c>
      <c r="F20" s="472" t="s">
        <v>349</v>
      </c>
      <c r="G20" s="473">
        <v>0.68397113641804308</v>
      </c>
      <c r="H20" s="474">
        <v>21900000</v>
      </c>
      <c r="I20" s="475">
        <v>21900000</v>
      </c>
      <c r="J20" s="475">
        <v>0</v>
      </c>
      <c r="K20" s="476" t="s">
        <v>353</v>
      </c>
      <c r="L20" s="477">
        <v>4.1999999999999997E-3</v>
      </c>
      <c r="M20" s="192" t="s">
        <v>354</v>
      </c>
      <c r="N20" s="472" t="s">
        <v>354</v>
      </c>
      <c r="O20" s="192" t="s">
        <v>354</v>
      </c>
      <c r="P20" s="472" t="s">
        <v>354</v>
      </c>
      <c r="Q20" s="267">
        <v>40544</v>
      </c>
      <c r="R20" s="82">
        <v>44013</v>
      </c>
      <c r="S20" s="472" t="s">
        <v>404</v>
      </c>
    </row>
    <row r="21" spans="2:19">
      <c r="B21" s="468" t="s">
        <v>292</v>
      </c>
      <c r="C21" s="471" t="s">
        <v>371</v>
      </c>
      <c r="D21" s="472" t="s">
        <v>374</v>
      </c>
      <c r="E21" s="45" t="s">
        <v>374</v>
      </c>
      <c r="F21" s="472" t="s">
        <v>348</v>
      </c>
      <c r="G21" s="473" t="s">
        <v>354</v>
      </c>
      <c r="H21" s="474">
        <v>5000000</v>
      </c>
      <c r="I21" s="475">
        <v>5000000</v>
      </c>
      <c r="J21" s="475">
        <v>0</v>
      </c>
      <c r="K21" s="476" t="s">
        <v>351</v>
      </c>
      <c r="L21" s="477">
        <v>4.1999999999999997E-3</v>
      </c>
      <c r="M21" s="192" t="s">
        <v>354</v>
      </c>
      <c r="N21" s="472" t="s">
        <v>354</v>
      </c>
      <c r="O21" s="192" t="s">
        <v>354</v>
      </c>
      <c r="P21" s="472" t="s">
        <v>354</v>
      </c>
      <c r="Q21" s="267">
        <v>40544</v>
      </c>
      <c r="R21" s="82">
        <v>44013</v>
      </c>
      <c r="S21" s="472" t="s">
        <v>404</v>
      </c>
    </row>
    <row r="22" spans="2:19">
      <c r="B22" s="468" t="s">
        <v>295</v>
      </c>
      <c r="C22" s="471" t="s">
        <v>342</v>
      </c>
      <c r="D22" s="472" t="s">
        <v>346</v>
      </c>
      <c r="E22" s="472" t="s">
        <v>346</v>
      </c>
      <c r="F22" s="472" t="s">
        <v>347</v>
      </c>
      <c r="G22" s="473">
        <v>0.51445621977569711</v>
      </c>
      <c r="H22" s="474">
        <v>1600000000</v>
      </c>
      <c r="I22" s="475">
        <v>1600000000</v>
      </c>
      <c r="J22" s="475">
        <v>0</v>
      </c>
      <c r="K22" s="476" t="s">
        <v>352</v>
      </c>
      <c r="L22" s="477">
        <v>8.0000000000000004E-4</v>
      </c>
      <c r="M22" s="192" t="s">
        <v>354</v>
      </c>
      <c r="N22" s="472" t="s">
        <v>354</v>
      </c>
      <c r="O22" s="192" t="s">
        <v>354</v>
      </c>
      <c r="P22" s="472" t="s">
        <v>354</v>
      </c>
      <c r="Q22" s="478">
        <v>40634</v>
      </c>
      <c r="R22" s="82">
        <v>51318</v>
      </c>
      <c r="S22" s="472" t="s">
        <v>404</v>
      </c>
    </row>
    <row r="23" spans="2:19">
      <c r="B23" s="468" t="s">
        <v>296</v>
      </c>
      <c r="C23" s="471" t="s">
        <v>343</v>
      </c>
      <c r="D23" s="472" t="s">
        <v>346</v>
      </c>
      <c r="E23" s="472" t="s">
        <v>346</v>
      </c>
      <c r="F23" s="472" t="s">
        <v>349</v>
      </c>
      <c r="G23" s="473">
        <v>0.68399920656092039</v>
      </c>
      <c r="H23" s="474">
        <v>1500000000</v>
      </c>
      <c r="I23" s="475">
        <v>1500000000</v>
      </c>
      <c r="J23" s="475">
        <v>0</v>
      </c>
      <c r="K23" s="476" t="s">
        <v>353</v>
      </c>
      <c r="L23" s="477">
        <v>1E-3</v>
      </c>
      <c r="M23" s="192" t="s">
        <v>354</v>
      </c>
      <c r="N23" s="472" t="s">
        <v>354</v>
      </c>
      <c r="O23" s="192" t="s">
        <v>354</v>
      </c>
      <c r="P23" s="472" t="s">
        <v>354</v>
      </c>
      <c r="Q23" s="478">
        <v>40634</v>
      </c>
      <c r="R23" s="82">
        <v>51318</v>
      </c>
      <c r="S23" s="472" t="s">
        <v>404</v>
      </c>
    </row>
    <row r="24" spans="2:19">
      <c r="B24" s="468" t="s">
        <v>297</v>
      </c>
      <c r="C24" s="471" t="s">
        <v>344</v>
      </c>
      <c r="D24" s="472" t="s">
        <v>346</v>
      </c>
      <c r="E24" s="472" t="s">
        <v>346</v>
      </c>
      <c r="F24" s="472" t="s">
        <v>348</v>
      </c>
      <c r="G24" s="473" t="s">
        <v>354</v>
      </c>
      <c r="H24" s="474">
        <v>800000000</v>
      </c>
      <c r="I24" s="475">
        <v>800000000</v>
      </c>
      <c r="J24" s="475">
        <v>0</v>
      </c>
      <c r="K24" s="476" t="s">
        <v>351</v>
      </c>
      <c r="L24" s="477">
        <v>1E-3</v>
      </c>
      <c r="M24" s="192" t="s">
        <v>354</v>
      </c>
      <c r="N24" s="472" t="s">
        <v>354</v>
      </c>
      <c r="O24" s="192" t="s">
        <v>354</v>
      </c>
      <c r="P24" s="472" t="s">
        <v>354</v>
      </c>
      <c r="Q24" s="478">
        <v>40634</v>
      </c>
      <c r="R24" s="82">
        <v>51318</v>
      </c>
      <c r="S24" s="472" t="s">
        <v>404</v>
      </c>
    </row>
    <row r="25" spans="2:19">
      <c r="B25" s="468" t="s">
        <v>298</v>
      </c>
      <c r="C25" s="471" t="s">
        <v>358</v>
      </c>
      <c r="D25" s="472" t="s">
        <v>360</v>
      </c>
      <c r="E25" s="472" t="s">
        <v>360</v>
      </c>
      <c r="F25" s="472" t="s">
        <v>349</v>
      </c>
      <c r="G25" s="473">
        <v>0.68398517120148827</v>
      </c>
      <c r="H25" s="474">
        <v>46700000</v>
      </c>
      <c r="I25" s="475">
        <v>46700000</v>
      </c>
      <c r="J25" s="475">
        <v>0</v>
      </c>
      <c r="K25" s="476" t="s">
        <v>353</v>
      </c>
      <c r="L25" s="477">
        <v>1.4E-3</v>
      </c>
      <c r="M25" s="192" t="s">
        <v>354</v>
      </c>
      <c r="N25" s="472" t="s">
        <v>354</v>
      </c>
      <c r="O25" s="192" t="s">
        <v>354</v>
      </c>
      <c r="P25" s="472" t="s">
        <v>354</v>
      </c>
      <c r="Q25" s="267">
        <v>40544</v>
      </c>
      <c r="R25" s="82">
        <v>51318</v>
      </c>
      <c r="S25" s="472" t="s">
        <v>404</v>
      </c>
    </row>
    <row r="26" spans="2:19">
      <c r="B26" s="468" t="s">
        <v>299</v>
      </c>
      <c r="C26" s="471" t="s">
        <v>359</v>
      </c>
      <c r="D26" s="472" t="s">
        <v>360</v>
      </c>
      <c r="E26" s="472" t="s">
        <v>360</v>
      </c>
      <c r="F26" s="472" t="s">
        <v>348</v>
      </c>
      <c r="G26" s="473" t="s">
        <v>354</v>
      </c>
      <c r="H26" s="474">
        <v>48000000</v>
      </c>
      <c r="I26" s="475">
        <v>48000000</v>
      </c>
      <c r="J26" s="475">
        <v>0</v>
      </c>
      <c r="K26" s="476" t="s">
        <v>351</v>
      </c>
      <c r="L26" s="477">
        <v>1.4E-3</v>
      </c>
      <c r="M26" s="192" t="s">
        <v>354</v>
      </c>
      <c r="N26" s="472" t="s">
        <v>354</v>
      </c>
      <c r="O26" s="192" t="s">
        <v>354</v>
      </c>
      <c r="P26" s="472" t="s">
        <v>354</v>
      </c>
      <c r="Q26" s="267">
        <v>40544</v>
      </c>
      <c r="R26" s="82">
        <v>51318</v>
      </c>
      <c r="S26" s="472" t="s">
        <v>404</v>
      </c>
    </row>
    <row r="27" spans="2:19">
      <c r="B27" s="468" t="s">
        <v>300</v>
      </c>
      <c r="C27" s="471" t="s">
        <v>363</v>
      </c>
      <c r="D27" s="472" t="s">
        <v>365</v>
      </c>
      <c r="E27" s="472" t="s">
        <v>365</v>
      </c>
      <c r="F27" s="472" t="s">
        <v>349</v>
      </c>
      <c r="G27" s="473">
        <v>0.68399920656092039</v>
      </c>
      <c r="H27" s="474">
        <v>28000000</v>
      </c>
      <c r="I27" s="475">
        <v>28000000</v>
      </c>
      <c r="J27" s="475">
        <v>0</v>
      </c>
      <c r="K27" s="476" t="s">
        <v>353</v>
      </c>
      <c r="L27" s="477">
        <v>2.2000000000000001E-3</v>
      </c>
      <c r="M27" s="192" t="s">
        <v>354</v>
      </c>
      <c r="N27" s="472" t="s">
        <v>354</v>
      </c>
      <c r="O27" s="192" t="s">
        <v>354</v>
      </c>
      <c r="P27" s="472" t="s">
        <v>354</v>
      </c>
      <c r="Q27" s="267">
        <v>40544</v>
      </c>
      <c r="R27" s="82">
        <v>51318</v>
      </c>
      <c r="S27" s="472" t="s">
        <v>404</v>
      </c>
    </row>
    <row r="28" spans="2:19">
      <c r="B28" s="468" t="s">
        <v>301</v>
      </c>
      <c r="C28" s="469" t="s">
        <v>364</v>
      </c>
      <c r="D28" s="470" t="s">
        <v>365</v>
      </c>
      <c r="E28" s="470" t="s">
        <v>365</v>
      </c>
      <c r="F28" s="470" t="s">
        <v>348</v>
      </c>
      <c r="G28" s="479" t="s">
        <v>354</v>
      </c>
      <c r="H28" s="480">
        <v>28800000</v>
      </c>
      <c r="I28" s="481">
        <v>28800000</v>
      </c>
      <c r="J28" s="481">
        <v>0</v>
      </c>
      <c r="K28" s="482" t="s">
        <v>351</v>
      </c>
      <c r="L28" s="483">
        <v>2.2000000000000001E-3</v>
      </c>
      <c r="M28" s="192" t="s">
        <v>354</v>
      </c>
      <c r="N28" s="470" t="s">
        <v>354</v>
      </c>
      <c r="O28" s="192" t="s">
        <v>354</v>
      </c>
      <c r="P28" s="470" t="s">
        <v>354</v>
      </c>
      <c r="Q28" s="267">
        <v>40544</v>
      </c>
      <c r="R28" s="82">
        <v>51318</v>
      </c>
      <c r="S28" s="470" t="s">
        <v>404</v>
      </c>
    </row>
    <row r="29" spans="2:19">
      <c r="B29" s="468" t="s">
        <v>302</v>
      </c>
      <c r="C29" s="469" t="s">
        <v>372</v>
      </c>
      <c r="D29" s="470" t="s">
        <v>374</v>
      </c>
      <c r="E29" s="45" t="s">
        <v>374</v>
      </c>
      <c r="F29" s="470" t="s">
        <v>349</v>
      </c>
      <c r="G29" s="479">
        <v>0.6839945280437757</v>
      </c>
      <c r="H29" s="480">
        <v>86900000</v>
      </c>
      <c r="I29" s="481">
        <v>86900000</v>
      </c>
      <c r="J29" s="481">
        <v>0</v>
      </c>
      <c r="K29" s="482" t="s">
        <v>353</v>
      </c>
      <c r="L29" s="483">
        <v>4.1999999999999997E-3</v>
      </c>
      <c r="M29" s="192" t="s">
        <v>354</v>
      </c>
      <c r="N29" s="470" t="s">
        <v>354</v>
      </c>
      <c r="O29" s="192" t="s">
        <v>354</v>
      </c>
      <c r="P29" s="470" t="s">
        <v>354</v>
      </c>
      <c r="Q29" s="267">
        <v>40544</v>
      </c>
      <c r="R29" s="82">
        <v>44013</v>
      </c>
      <c r="S29" s="470" t="s">
        <v>404</v>
      </c>
    </row>
    <row r="30" spans="2:19">
      <c r="B30" s="468" t="s">
        <v>303</v>
      </c>
      <c r="C30" s="469" t="s">
        <v>373</v>
      </c>
      <c r="D30" s="470" t="s">
        <v>374</v>
      </c>
      <c r="E30" s="45" t="s">
        <v>374</v>
      </c>
      <c r="F30" s="470" t="s">
        <v>348</v>
      </c>
      <c r="G30" s="479" t="s">
        <v>354</v>
      </c>
      <c r="H30" s="480">
        <v>25500000</v>
      </c>
      <c r="I30" s="481">
        <v>25500000</v>
      </c>
      <c r="J30" s="481">
        <v>0</v>
      </c>
      <c r="K30" s="482" t="s">
        <v>353</v>
      </c>
      <c r="L30" s="483">
        <v>4.1999999999999997E-3</v>
      </c>
      <c r="M30" s="192" t="s">
        <v>354</v>
      </c>
      <c r="N30" s="470" t="s">
        <v>354</v>
      </c>
      <c r="O30" s="192" t="s">
        <v>354</v>
      </c>
      <c r="P30" s="470" t="s">
        <v>354</v>
      </c>
      <c r="Q30" s="267">
        <v>40544</v>
      </c>
      <c r="R30" s="82">
        <v>44013</v>
      </c>
      <c r="S30" s="470" t="s">
        <v>404</v>
      </c>
    </row>
    <row r="31" spans="2:19" ht="12.75" thickBot="1">
      <c r="B31" s="484" t="s">
        <v>304</v>
      </c>
      <c r="C31" s="485" t="s">
        <v>345</v>
      </c>
      <c r="D31" s="486" t="s">
        <v>346</v>
      </c>
      <c r="E31" s="486" t="s">
        <v>346</v>
      </c>
      <c r="F31" s="486" t="s">
        <v>347</v>
      </c>
      <c r="G31" s="487">
        <v>0.51480051480051481</v>
      </c>
      <c r="H31" s="488">
        <v>1000000000</v>
      </c>
      <c r="I31" s="489">
        <v>0</v>
      </c>
      <c r="J31" s="489">
        <v>1000000000</v>
      </c>
      <c r="K31" s="490" t="s">
        <v>352</v>
      </c>
      <c r="L31" s="491">
        <v>1E-3</v>
      </c>
      <c r="M31" s="629">
        <v>5.5510000000000004E-3</v>
      </c>
      <c r="N31" s="486" t="s">
        <v>569</v>
      </c>
      <c r="O31" s="492">
        <v>41197</v>
      </c>
      <c r="P31" s="627">
        <v>1403169.4444444445</v>
      </c>
      <c r="Q31" s="493">
        <v>41183</v>
      </c>
      <c r="R31" s="286">
        <v>47665</v>
      </c>
      <c r="S31" s="486" t="s">
        <v>409</v>
      </c>
    </row>
    <row r="32" spans="2:19">
      <c r="B32" s="494"/>
      <c r="J32" s="277"/>
      <c r="K32" s="262"/>
    </row>
    <row r="33" spans="2:19">
      <c r="J33" s="278"/>
      <c r="K33" s="263"/>
    </row>
    <row r="34" spans="2:19">
      <c r="K34" s="263"/>
    </row>
    <row r="35" spans="2:19">
      <c r="B35" s="456" t="s">
        <v>104</v>
      </c>
      <c r="C35" s="253">
        <v>39253</v>
      </c>
      <c r="D35" s="253"/>
      <c r="E35" s="255"/>
      <c r="F35" s="268"/>
      <c r="G35" s="255"/>
      <c r="H35" s="257"/>
      <c r="I35" s="700" t="s">
        <v>269</v>
      </c>
      <c r="J35" s="700"/>
      <c r="K35" s="165"/>
      <c r="L35" s="84"/>
      <c r="M35" s="255"/>
      <c r="N35" s="255"/>
      <c r="O35" s="255"/>
      <c r="P35" s="255"/>
      <c r="Q35" s="165"/>
      <c r="R35" s="283"/>
      <c r="S35" s="255"/>
    </row>
    <row r="36" spans="2:19" ht="12.75" thickBot="1">
      <c r="B36" s="457"/>
      <c r="C36" s="458"/>
      <c r="D36" s="458"/>
      <c r="E36" s="457"/>
      <c r="F36" s="269"/>
      <c r="G36" s="457"/>
      <c r="H36" s="459"/>
      <c r="I36" s="460"/>
      <c r="J36" s="460"/>
      <c r="K36" s="461"/>
      <c r="L36" s="462"/>
      <c r="M36" s="457"/>
      <c r="N36" s="457"/>
      <c r="O36" s="457"/>
      <c r="P36" s="457"/>
      <c r="Q36" s="461"/>
      <c r="R36" s="463"/>
      <c r="S36" s="457"/>
    </row>
    <row r="37" spans="2:19" ht="54" customHeight="1" thickBot="1">
      <c r="B37" s="464" t="s">
        <v>270</v>
      </c>
      <c r="C37" s="495" t="s">
        <v>105</v>
      </c>
      <c r="D37" s="316" t="s">
        <v>421</v>
      </c>
      <c r="E37" s="316" t="s">
        <v>422</v>
      </c>
      <c r="F37" s="464" t="s">
        <v>106</v>
      </c>
      <c r="G37" s="464" t="s">
        <v>107</v>
      </c>
      <c r="H37" s="465" t="s">
        <v>108</v>
      </c>
      <c r="I37" s="496" t="s">
        <v>109</v>
      </c>
      <c r="J37" s="496" t="s">
        <v>110</v>
      </c>
      <c r="K37" s="497" t="s">
        <v>111</v>
      </c>
      <c r="L37" s="466" t="s">
        <v>112</v>
      </c>
      <c r="M37" s="464" t="s">
        <v>113</v>
      </c>
      <c r="N37" s="464" t="s">
        <v>114</v>
      </c>
      <c r="O37" s="464" t="s">
        <v>115</v>
      </c>
      <c r="P37" s="464" t="s">
        <v>116</v>
      </c>
      <c r="Q37" s="497" t="s">
        <v>117</v>
      </c>
      <c r="R37" s="467" t="s">
        <v>118</v>
      </c>
      <c r="S37" s="464" t="s">
        <v>152</v>
      </c>
    </row>
    <row r="38" spans="2:19">
      <c r="B38" s="243"/>
      <c r="C38" s="47"/>
      <c r="D38" s="47"/>
      <c r="E38" s="44"/>
      <c r="F38" s="44"/>
      <c r="G38" s="44"/>
      <c r="H38" s="258"/>
      <c r="I38" s="258"/>
      <c r="J38" s="258"/>
      <c r="K38" s="156"/>
      <c r="L38" s="280"/>
      <c r="M38" s="160"/>
      <c r="N38" s="160"/>
      <c r="O38" s="160"/>
      <c r="P38" s="161"/>
      <c r="Q38" s="266"/>
      <c r="R38" s="163"/>
      <c r="S38" s="241"/>
    </row>
    <row r="39" spans="2:19">
      <c r="B39" s="472" t="s">
        <v>280</v>
      </c>
      <c r="C39" s="46" t="s">
        <v>375</v>
      </c>
      <c r="D39" s="45" t="s">
        <v>346</v>
      </c>
      <c r="E39" s="45" t="s">
        <v>346</v>
      </c>
      <c r="F39" s="45" t="s">
        <v>347</v>
      </c>
      <c r="G39" s="426">
        <v>0.50200803212851408</v>
      </c>
      <c r="H39" s="259">
        <v>1225000000</v>
      </c>
      <c r="I39" s="259">
        <v>1225000000</v>
      </c>
      <c r="J39" s="259">
        <v>0</v>
      </c>
      <c r="K39" s="177" t="s">
        <v>350</v>
      </c>
      <c r="L39" s="210">
        <v>2.9999999999999997E-4</v>
      </c>
      <c r="M39" s="179" t="s">
        <v>354</v>
      </c>
      <c r="N39" s="179" t="s">
        <v>354</v>
      </c>
      <c r="O39" s="179" t="s">
        <v>354</v>
      </c>
      <c r="P39" s="179" t="s">
        <v>354</v>
      </c>
      <c r="Q39" s="267">
        <v>40817</v>
      </c>
      <c r="R39" s="82">
        <v>44378</v>
      </c>
      <c r="S39" s="242" t="s">
        <v>405</v>
      </c>
    </row>
    <row r="40" spans="2:19">
      <c r="B40" s="472" t="s">
        <v>281</v>
      </c>
      <c r="C40" s="46" t="s">
        <v>376</v>
      </c>
      <c r="D40" s="45" t="s">
        <v>346</v>
      </c>
      <c r="E40" s="45" t="s">
        <v>346</v>
      </c>
      <c r="F40" s="45" t="s">
        <v>349</v>
      </c>
      <c r="G40" s="426">
        <v>0.67934782608695654</v>
      </c>
      <c r="H40" s="259">
        <v>1200000000</v>
      </c>
      <c r="I40" s="259">
        <v>1200000000</v>
      </c>
      <c r="J40" s="259">
        <v>0</v>
      </c>
      <c r="K40" s="177" t="s">
        <v>353</v>
      </c>
      <c r="L40" s="210">
        <v>4.0000000000000002E-4</v>
      </c>
      <c r="M40" s="179" t="s">
        <v>354</v>
      </c>
      <c r="N40" s="179" t="s">
        <v>354</v>
      </c>
      <c r="O40" s="179" t="s">
        <v>354</v>
      </c>
      <c r="P40" s="179" t="s">
        <v>354</v>
      </c>
      <c r="Q40" s="267">
        <v>40817</v>
      </c>
      <c r="R40" s="82">
        <v>44378</v>
      </c>
      <c r="S40" s="242" t="s">
        <v>405</v>
      </c>
    </row>
    <row r="41" spans="2:19">
      <c r="B41" s="472" t="s">
        <v>305</v>
      </c>
      <c r="C41" s="46" t="s">
        <v>385</v>
      </c>
      <c r="D41" s="45" t="s">
        <v>360</v>
      </c>
      <c r="E41" s="45" t="s">
        <v>360</v>
      </c>
      <c r="F41" s="45" t="s">
        <v>347</v>
      </c>
      <c r="G41" s="426">
        <v>0.50200803212851408</v>
      </c>
      <c r="H41" s="259">
        <v>82000000</v>
      </c>
      <c r="I41" s="259">
        <v>82000000</v>
      </c>
      <c r="J41" s="259">
        <v>0</v>
      </c>
      <c r="K41" s="177" t="s">
        <v>396</v>
      </c>
      <c r="L41" s="210">
        <v>6.9999999999999999E-4</v>
      </c>
      <c r="M41" s="179" t="s">
        <v>354</v>
      </c>
      <c r="N41" s="179" t="s">
        <v>354</v>
      </c>
      <c r="O41" s="179" t="s">
        <v>354</v>
      </c>
      <c r="P41" s="179" t="s">
        <v>354</v>
      </c>
      <c r="Q41" s="267">
        <v>40817</v>
      </c>
      <c r="R41" s="82">
        <v>51318</v>
      </c>
      <c r="S41" s="242" t="s">
        <v>404</v>
      </c>
    </row>
    <row r="42" spans="2:19">
      <c r="B42" s="472" t="s">
        <v>306</v>
      </c>
      <c r="C42" s="46" t="s">
        <v>392</v>
      </c>
      <c r="D42" s="45" t="s">
        <v>374</v>
      </c>
      <c r="E42" s="45" t="s">
        <v>374</v>
      </c>
      <c r="F42" s="45" t="s">
        <v>347</v>
      </c>
      <c r="G42" s="426">
        <v>0.50200803212851408</v>
      </c>
      <c r="H42" s="259">
        <v>128400000</v>
      </c>
      <c r="I42" s="259">
        <v>128400000</v>
      </c>
      <c r="J42" s="259">
        <v>0</v>
      </c>
      <c r="K42" s="177" t="s">
        <v>396</v>
      </c>
      <c r="L42" s="210">
        <v>2.3E-3</v>
      </c>
      <c r="M42" s="179" t="s">
        <v>354</v>
      </c>
      <c r="N42" s="179" t="s">
        <v>354</v>
      </c>
      <c r="O42" s="179" t="s">
        <v>354</v>
      </c>
      <c r="P42" s="179" t="s">
        <v>354</v>
      </c>
      <c r="Q42" s="267">
        <v>40817</v>
      </c>
      <c r="R42" s="82">
        <v>51318</v>
      </c>
      <c r="S42" s="242" t="s">
        <v>404</v>
      </c>
    </row>
    <row r="43" spans="2:19">
      <c r="B43" s="472" t="s">
        <v>288</v>
      </c>
      <c r="C43" s="46" t="s">
        <v>377</v>
      </c>
      <c r="D43" s="45" t="s">
        <v>346</v>
      </c>
      <c r="E43" s="45" t="s">
        <v>346</v>
      </c>
      <c r="F43" s="45" t="s">
        <v>383</v>
      </c>
      <c r="G43" s="426">
        <v>0.47236655644780351</v>
      </c>
      <c r="H43" s="259">
        <v>600000000</v>
      </c>
      <c r="I43" s="259">
        <v>600000000</v>
      </c>
      <c r="J43" s="259">
        <v>0</v>
      </c>
      <c r="K43" s="177" t="s">
        <v>384</v>
      </c>
      <c r="L43" s="210">
        <v>8.0000000000000004E-4</v>
      </c>
      <c r="M43" s="179" t="s">
        <v>354</v>
      </c>
      <c r="N43" s="179" t="s">
        <v>354</v>
      </c>
      <c r="O43" s="179" t="s">
        <v>354</v>
      </c>
      <c r="P43" s="179" t="s">
        <v>354</v>
      </c>
      <c r="Q43" s="267">
        <v>40817</v>
      </c>
      <c r="R43" s="82">
        <v>44013</v>
      </c>
      <c r="S43" s="242" t="s">
        <v>409</v>
      </c>
    </row>
    <row r="44" spans="2:19">
      <c r="B44" s="472" t="s">
        <v>307</v>
      </c>
      <c r="C44" s="46" t="s">
        <v>378</v>
      </c>
      <c r="D44" s="45" t="s">
        <v>346</v>
      </c>
      <c r="E44" s="45" t="s">
        <v>346</v>
      </c>
      <c r="F44" s="45" t="s">
        <v>347</v>
      </c>
      <c r="G44" s="426">
        <v>0.50200803212851408</v>
      </c>
      <c r="H44" s="259">
        <v>2750000000</v>
      </c>
      <c r="I44" s="259">
        <v>2750000000</v>
      </c>
      <c r="J44" s="259">
        <v>0</v>
      </c>
      <c r="K44" s="177" t="s">
        <v>352</v>
      </c>
      <c r="L44" s="210">
        <v>5.0000000000000001E-4</v>
      </c>
      <c r="M44" s="179" t="s">
        <v>354</v>
      </c>
      <c r="N44" s="179" t="s">
        <v>354</v>
      </c>
      <c r="O44" s="179" t="s">
        <v>354</v>
      </c>
      <c r="P44" s="179" t="s">
        <v>354</v>
      </c>
      <c r="Q44" s="267">
        <v>40817</v>
      </c>
      <c r="R44" s="82">
        <v>44013</v>
      </c>
      <c r="S44" s="242" t="s">
        <v>409</v>
      </c>
    </row>
    <row r="45" spans="2:19">
      <c r="B45" s="472" t="s">
        <v>308</v>
      </c>
      <c r="C45" s="46" t="s">
        <v>386</v>
      </c>
      <c r="D45" s="45" t="s">
        <v>360</v>
      </c>
      <c r="E45" s="45" t="s">
        <v>360</v>
      </c>
      <c r="F45" s="45" t="s">
        <v>347</v>
      </c>
      <c r="G45" s="426">
        <v>0.50200803212851408</v>
      </c>
      <c r="H45" s="259">
        <v>25000000</v>
      </c>
      <c r="I45" s="259">
        <v>25000000</v>
      </c>
      <c r="J45" s="259">
        <v>0</v>
      </c>
      <c r="K45" s="177" t="s">
        <v>396</v>
      </c>
      <c r="L45" s="210">
        <v>1.1999999999999999E-3</v>
      </c>
      <c r="M45" s="179" t="s">
        <v>354</v>
      </c>
      <c r="N45" s="179" t="s">
        <v>354</v>
      </c>
      <c r="O45" s="179" t="s">
        <v>354</v>
      </c>
      <c r="P45" s="179" t="s">
        <v>354</v>
      </c>
      <c r="Q45" s="267">
        <v>40817</v>
      </c>
      <c r="R45" s="82">
        <v>44013</v>
      </c>
      <c r="S45" s="242" t="s">
        <v>404</v>
      </c>
    </row>
    <row r="46" spans="2:19">
      <c r="B46" s="472" t="s">
        <v>289</v>
      </c>
      <c r="C46" s="469" t="s">
        <v>387</v>
      </c>
      <c r="D46" s="470" t="s">
        <v>360</v>
      </c>
      <c r="E46" s="45" t="s">
        <v>360</v>
      </c>
      <c r="F46" s="45" t="s">
        <v>349</v>
      </c>
      <c r="G46" s="426">
        <v>0.87168758716875872</v>
      </c>
      <c r="H46" s="271">
        <v>95000000</v>
      </c>
      <c r="I46" s="275">
        <v>95000000</v>
      </c>
      <c r="J46" s="275">
        <v>0</v>
      </c>
      <c r="K46" s="177" t="s">
        <v>353</v>
      </c>
      <c r="L46" s="270">
        <v>1.2999999999999999E-3</v>
      </c>
      <c r="M46" s="179" t="s">
        <v>354</v>
      </c>
      <c r="N46" s="179" t="s">
        <v>354</v>
      </c>
      <c r="O46" s="179" t="s">
        <v>354</v>
      </c>
      <c r="P46" s="179" t="s">
        <v>354</v>
      </c>
      <c r="Q46" s="267">
        <v>40817</v>
      </c>
      <c r="R46" s="82">
        <v>44013</v>
      </c>
      <c r="S46" s="45" t="s">
        <v>404</v>
      </c>
    </row>
    <row r="47" spans="2:19">
      <c r="B47" s="472" t="s">
        <v>309</v>
      </c>
      <c r="C47" s="471" t="s">
        <v>388</v>
      </c>
      <c r="D47" s="472" t="s">
        <v>360</v>
      </c>
      <c r="E47" s="45" t="s">
        <v>360</v>
      </c>
      <c r="F47" s="472" t="s">
        <v>348</v>
      </c>
      <c r="G47" s="473" t="s">
        <v>354</v>
      </c>
      <c r="H47" s="474">
        <v>50000000</v>
      </c>
      <c r="I47" s="475">
        <v>50000000</v>
      </c>
      <c r="J47" s="475">
        <v>0</v>
      </c>
      <c r="K47" s="476" t="s">
        <v>351</v>
      </c>
      <c r="L47" s="477">
        <v>1.4E-3</v>
      </c>
      <c r="M47" s="179" t="s">
        <v>354</v>
      </c>
      <c r="N47" s="179" t="s">
        <v>354</v>
      </c>
      <c r="O47" s="179" t="s">
        <v>354</v>
      </c>
      <c r="P47" s="179" t="s">
        <v>354</v>
      </c>
      <c r="Q47" s="267">
        <v>40817</v>
      </c>
      <c r="R47" s="82">
        <v>44013</v>
      </c>
      <c r="S47" s="472" t="s">
        <v>404</v>
      </c>
    </row>
    <row r="48" spans="2:19">
      <c r="B48" s="472" t="s">
        <v>310</v>
      </c>
      <c r="C48" s="471" t="s">
        <v>389</v>
      </c>
      <c r="D48" s="472" t="s">
        <v>365</v>
      </c>
      <c r="E48" s="472" t="s">
        <v>365</v>
      </c>
      <c r="F48" s="472" t="s">
        <v>347</v>
      </c>
      <c r="G48" s="473">
        <v>0.50200803212851408</v>
      </c>
      <c r="H48" s="474">
        <v>10000000</v>
      </c>
      <c r="I48" s="475">
        <v>10000000</v>
      </c>
      <c r="J48" s="475">
        <v>0</v>
      </c>
      <c r="K48" s="476" t="s">
        <v>396</v>
      </c>
      <c r="L48" s="477">
        <v>2.2000000000000001E-3</v>
      </c>
      <c r="M48" s="179" t="s">
        <v>354</v>
      </c>
      <c r="N48" s="179" t="s">
        <v>354</v>
      </c>
      <c r="O48" s="179" t="s">
        <v>354</v>
      </c>
      <c r="P48" s="179" t="s">
        <v>354</v>
      </c>
      <c r="Q48" s="267">
        <v>40817</v>
      </c>
      <c r="R48" s="82">
        <v>44013</v>
      </c>
      <c r="S48" s="472" t="s">
        <v>404</v>
      </c>
    </row>
    <row r="49" spans="2:19">
      <c r="B49" s="472" t="s">
        <v>293</v>
      </c>
      <c r="C49" s="471" t="s">
        <v>390</v>
      </c>
      <c r="D49" s="472" t="s">
        <v>365</v>
      </c>
      <c r="E49" s="472" t="s">
        <v>365</v>
      </c>
      <c r="F49" s="472" t="s">
        <v>349</v>
      </c>
      <c r="G49" s="473">
        <v>0.67934782608695654</v>
      </c>
      <c r="H49" s="474">
        <v>20000000</v>
      </c>
      <c r="I49" s="475">
        <v>20000000</v>
      </c>
      <c r="J49" s="475">
        <v>0</v>
      </c>
      <c r="K49" s="476" t="s">
        <v>353</v>
      </c>
      <c r="L49" s="477">
        <v>2.2000000000000001E-3</v>
      </c>
      <c r="M49" s="179" t="s">
        <v>354</v>
      </c>
      <c r="N49" s="179" t="s">
        <v>354</v>
      </c>
      <c r="O49" s="179" t="s">
        <v>354</v>
      </c>
      <c r="P49" s="179" t="s">
        <v>354</v>
      </c>
      <c r="Q49" s="267">
        <v>40817</v>
      </c>
      <c r="R49" s="82">
        <v>44013</v>
      </c>
      <c r="S49" s="472" t="s">
        <v>404</v>
      </c>
    </row>
    <row r="50" spans="2:19">
      <c r="B50" s="472" t="s">
        <v>294</v>
      </c>
      <c r="C50" s="471" t="s">
        <v>391</v>
      </c>
      <c r="D50" s="472" t="s">
        <v>365</v>
      </c>
      <c r="E50" s="472" t="s">
        <v>365</v>
      </c>
      <c r="F50" s="472" t="s">
        <v>348</v>
      </c>
      <c r="G50" s="473" t="s">
        <v>354</v>
      </c>
      <c r="H50" s="474">
        <v>38000000</v>
      </c>
      <c r="I50" s="475">
        <v>38000000</v>
      </c>
      <c r="J50" s="475">
        <v>0</v>
      </c>
      <c r="K50" s="476" t="s">
        <v>351</v>
      </c>
      <c r="L50" s="477">
        <v>2.3999999999999998E-3</v>
      </c>
      <c r="M50" s="179" t="s">
        <v>354</v>
      </c>
      <c r="N50" s="179" t="s">
        <v>354</v>
      </c>
      <c r="O50" s="179" t="s">
        <v>354</v>
      </c>
      <c r="P50" s="179" t="s">
        <v>354</v>
      </c>
      <c r="Q50" s="267">
        <v>40817</v>
      </c>
      <c r="R50" s="82">
        <v>44013</v>
      </c>
      <c r="S50" s="472" t="s">
        <v>404</v>
      </c>
    </row>
    <row r="51" spans="2:19">
      <c r="B51" s="472" t="s">
        <v>290</v>
      </c>
      <c r="C51" s="471" t="s">
        <v>393</v>
      </c>
      <c r="D51" s="472" t="s">
        <v>374</v>
      </c>
      <c r="E51" s="45" t="s">
        <v>374</v>
      </c>
      <c r="F51" s="472" t="s">
        <v>347</v>
      </c>
      <c r="G51" s="473">
        <v>0.50200803212851408</v>
      </c>
      <c r="H51" s="474">
        <v>34000000</v>
      </c>
      <c r="I51" s="475">
        <v>34000000</v>
      </c>
      <c r="J51" s="475">
        <v>0</v>
      </c>
      <c r="K51" s="476" t="s">
        <v>396</v>
      </c>
      <c r="L51" s="477">
        <v>4.1000000000000003E-3</v>
      </c>
      <c r="M51" s="179" t="s">
        <v>354</v>
      </c>
      <c r="N51" s="179" t="s">
        <v>354</v>
      </c>
      <c r="O51" s="179" t="s">
        <v>354</v>
      </c>
      <c r="P51" s="179" t="s">
        <v>354</v>
      </c>
      <c r="Q51" s="267">
        <v>40817</v>
      </c>
      <c r="R51" s="82">
        <v>44013</v>
      </c>
      <c r="S51" s="472" t="s">
        <v>404</v>
      </c>
    </row>
    <row r="52" spans="2:19">
      <c r="B52" s="472" t="s">
        <v>291</v>
      </c>
      <c r="C52" s="471" t="s">
        <v>394</v>
      </c>
      <c r="D52" s="472" t="s">
        <v>374</v>
      </c>
      <c r="E52" s="45" t="s">
        <v>374</v>
      </c>
      <c r="F52" s="472" t="s">
        <v>349</v>
      </c>
      <c r="G52" s="473">
        <v>0.67934782608695654</v>
      </c>
      <c r="H52" s="474">
        <v>106000000</v>
      </c>
      <c r="I52" s="475">
        <v>106000000</v>
      </c>
      <c r="J52" s="475">
        <v>0</v>
      </c>
      <c r="K52" s="476" t="s">
        <v>353</v>
      </c>
      <c r="L52" s="477">
        <v>4.1000000000000003E-3</v>
      </c>
      <c r="M52" s="179" t="s">
        <v>354</v>
      </c>
      <c r="N52" s="179" t="s">
        <v>354</v>
      </c>
      <c r="O52" s="179" t="s">
        <v>354</v>
      </c>
      <c r="P52" s="179" t="s">
        <v>354</v>
      </c>
      <c r="Q52" s="267">
        <v>40817</v>
      </c>
      <c r="R52" s="82">
        <v>44013</v>
      </c>
      <c r="S52" s="472" t="s">
        <v>404</v>
      </c>
    </row>
    <row r="53" spans="2:19">
      <c r="B53" s="472" t="s">
        <v>292</v>
      </c>
      <c r="C53" s="471" t="s">
        <v>395</v>
      </c>
      <c r="D53" s="472" t="s">
        <v>374</v>
      </c>
      <c r="E53" s="45" t="s">
        <v>374</v>
      </c>
      <c r="F53" s="472" t="s">
        <v>348</v>
      </c>
      <c r="G53" s="473" t="s">
        <v>354</v>
      </c>
      <c r="H53" s="474">
        <v>45000000</v>
      </c>
      <c r="I53" s="475">
        <v>45000000</v>
      </c>
      <c r="J53" s="475">
        <v>0</v>
      </c>
      <c r="K53" s="476" t="s">
        <v>351</v>
      </c>
      <c r="L53" s="477">
        <v>4.3E-3</v>
      </c>
      <c r="M53" s="179" t="s">
        <v>354</v>
      </c>
      <c r="N53" s="179" t="s">
        <v>354</v>
      </c>
      <c r="O53" s="179" t="s">
        <v>354</v>
      </c>
      <c r="P53" s="179" t="s">
        <v>354</v>
      </c>
      <c r="Q53" s="267">
        <v>40817</v>
      </c>
      <c r="R53" s="82">
        <v>44013</v>
      </c>
      <c r="S53" s="472" t="s">
        <v>404</v>
      </c>
    </row>
    <row r="54" spans="2:19">
      <c r="B54" s="472" t="s">
        <v>295</v>
      </c>
      <c r="C54" s="471" t="s">
        <v>379</v>
      </c>
      <c r="D54" s="472" t="s">
        <v>346</v>
      </c>
      <c r="E54" s="45" t="s">
        <v>346</v>
      </c>
      <c r="F54" s="472" t="s">
        <v>347</v>
      </c>
      <c r="G54" s="473">
        <v>0.67934782608695654</v>
      </c>
      <c r="H54" s="474">
        <v>1250000000</v>
      </c>
      <c r="I54" s="475">
        <v>1250000000</v>
      </c>
      <c r="J54" s="475">
        <v>0</v>
      </c>
      <c r="K54" s="476" t="s">
        <v>352</v>
      </c>
      <c r="L54" s="477">
        <v>8.0000000000000004E-4</v>
      </c>
      <c r="M54" s="179" t="s">
        <v>354</v>
      </c>
      <c r="N54" s="179" t="s">
        <v>354</v>
      </c>
      <c r="O54" s="179" t="s">
        <v>354</v>
      </c>
      <c r="P54" s="179" t="s">
        <v>354</v>
      </c>
      <c r="Q54" s="267">
        <v>40817</v>
      </c>
      <c r="R54" s="82">
        <v>44378</v>
      </c>
      <c r="S54" s="472" t="s">
        <v>405</v>
      </c>
    </row>
    <row r="55" spans="2:19">
      <c r="B55" s="472" t="s">
        <v>296</v>
      </c>
      <c r="C55" s="471" t="s">
        <v>380</v>
      </c>
      <c r="D55" s="472" t="s">
        <v>346</v>
      </c>
      <c r="E55" s="45" t="s">
        <v>346</v>
      </c>
      <c r="F55" s="472" t="s">
        <v>349</v>
      </c>
      <c r="G55" s="473">
        <v>0.67934782608695654</v>
      </c>
      <c r="H55" s="474">
        <v>1300000000</v>
      </c>
      <c r="I55" s="475">
        <v>1300000000</v>
      </c>
      <c r="J55" s="475">
        <v>0</v>
      </c>
      <c r="K55" s="476" t="s">
        <v>353</v>
      </c>
      <c r="L55" s="477">
        <v>8.9999999999999998E-4</v>
      </c>
      <c r="M55" s="179" t="s">
        <v>354</v>
      </c>
      <c r="N55" s="179" t="s">
        <v>354</v>
      </c>
      <c r="O55" s="179" t="s">
        <v>354</v>
      </c>
      <c r="P55" s="179" t="s">
        <v>354</v>
      </c>
      <c r="Q55" s="267">
        <v>40817</v>
      </c>
      <c r="R55" s="82">
        <v>44378</v>
      </c>
      <c r="S55" s="472" t="s">
        <v>405</v>
      </c>
    </row>
    <row r="56" spans="2:19">
      <c r="B56" s="472" t="s">
        <v>297</v>
      </c>
      <c r="C56" s="471" t="s">
        <v>381</v>
      </c>
      <c r="D56" s="472" t="s">
        <v>346</v>
      </c>
      <c r="E56" s="45" t="s">
        <v>346</v>
      </c>
      <c r="F56" s="472" t="s">
        <v>348</v>
      </c>
      <c r="G56" s="473" t="s">
        <v>354</v>
      </c>
      <c r="H56" s="474">
        <v>450000000</v>
      </c>
      <c r="I56" s="475">
        <v>450000000</v>
      </c>
      <c r="J56" s="475">
        <v>0</v>
      </c>
      <c r="K56" s="476" t="s">
        <v>351</v>
      </c>
      <c r="L56" s="477">
        <v>8.9999999999999998E-4</v>
      </c>
      <c r="M56" s="179" t="s">
        <v>354</v>
      </c>
      <c r="N56" s="179" t="s">
        <v>354</v>
      </c>
      <c r="O56" s="179" t="s">
        <v>354</v>
      </c>
      <c r="P56" s="179" t="s">
        <v>354</v>
      </c>
      <c r="Q56" s="267">
        <v>40817</v>
      </c>
      <c r="R56" s="82">
        <v>44378</v>
      </c>
      <c r="S56" s="472" t="s">
        <v>405</v>
      </c>
    </row>
    <row r="57" spans="2:19" ht="12.75" thickBot="1">
      <c r="B57" s="498" t="s">
        <v>304</v>
      </c>
      <c r="C57" s="499" t="s">
        <v>382</v>
      </c>
      <c r="D57" s="498" t="s">
        <v>346</v>
      </c>
      <c r="E57" s="285" t="s">
        <v>346</v>
      </c>
      <c r="F57" s="498" t="s">
        <v>347</v>
      </c>
      <c r="G57" s="500">
        <v>0.50200803212851408</v>
      </c>
      <c r="H57" s="501">
        <v>750000000</v>
      </c>
      <c r="I57" s="502">
        <v>750000000</v>
      </c>
      <c r="J57" s="502">
        <v>0</v>
      </c>
      <c r="K57" s="503" t="s">
        <v>352</v>
      </c>
      <c r="L57" s="504">
        <v>1E-3</v>
      </c>
      <c r="M57" s="125" t="s">
        <v>354</v>
      </c>
      <c r="N57" s="125" t="s">
        <v>354</v>
      </c>
      <c r="O57" s="125" t="s">
        <v>354</v>
      </c>
      <c r="P57" s="125" t="s">
        <v>354</v>
      </c>
      <c r="Q57" s="505">
        <v>41091</v>
      </c>
      <c r="R57" s="506">
        <v>44013</v>
      </c>
      <c r="S57" s="507" t="s">
        <v>409</v>
      </c>
    </row>
    <row r="58" spans="2:19">
      <c r="B58" s="494"/>
      <c r="J58" s="278"/>
      <c r="K58" s="263"/>
    </row>
  </sheetData>
  <mergeCells count="2">
    <mergeCell ref="I4:J4"/>
    <mergeCell ref="I35:J35"/>
  </mergeCells>
  <pageMargins left="0.70866141732283472" right="0.70866141732283472" top="0.74803149606299213" bottom="0.74803149606299213" header="0.31496062992125984" footer="0.31496062992125984"/>
  <pageSetup paperSize="9" scale="53" orientation="landscape" r:id="rId1"/>
  <headerFooter>
    <oddHeader xml:space="preserve">&amp;CHolmes Master Trust Investor Report - August 2012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S67"/>
  <sheetViews>
    <sheetView view="pageLayout" zoomScale="85" zoomScaleNormal="100" zoomScalePageLayoutView="85" workbookViewId="0"/>
  </sheetViews>
  <sheetFormatPr defaultRowHeight="12"/>
  <cols>
    <col min="1" max="1" width="9.140625" style="580"/>
    <col min="2" max="2" width="29.28515625" customWidth="1"/>
    <col min="3" max="3" width="15.140625" bestFit="1" customWidth="1"/>
    <col min="4" max="4" width="18.7109375" bestFit="1" customWidth="1"/>
    <col min="5" max="5" width="17.5703125" customWidth="1"/>
    <col min="6" max="6" width="17.7109375" bestFit="1" customWidth="1"/>
    <col min="7" max="7" width="17.7109375" style="292" customWidth="1"/>
    <col min="8" max="8" width="15.5703125" customWidth="1"/>
    <col min="9" max="9" width="15" customWidth="1"/>
    <col min="10" max="10" width="16.42578125" style="260" customWidth="1"/>
    <col min="11" max="11" width="15.140625" bestFit="1" customWidth="1"/>
    <col min="12" max="12" width="9.42578125" bestFit="1" customWidth="1"/>
    <col min="13" max="13" width="11.140625" bestFit="1" customWidth="1"/>
    <col min="14" max="14" width="17.42578125" customWidth="1"/>
    <col min="15" max="15" width="11" customWidth="1"/>
    <col min="16" max="16" width="13" bestFit="1" customWidth="1"/>
    <col min="17" max="17" width="9.42578125" customWidth="1"/>
    <col min="18" max="18" width="9.7109375" customWidth="1"/>
    <col min="19" max="19" width="10" customWidth="1"/>
  </cols>
  <sheetData>
    <row r="2" spans="2:19" ht="12.75" thickBot="1">
      <c r="B2" s="146" t="s">
        <v>103</v>
      </c>
      <c r="C2" s="42"/>
      <c r="D2" s="42"/>
      <c r="E2" s="147"/>
      <c r="F2" s="80"/>
      <c r="G2" s="288"/>
      <c r="H2" s="80"/>
      <c r="I2" s="80"/>
      <c r="J2" s="256"/>
      <c r="K2" s="80"/>
      <c r="L2" s="80"/>
      <c r="M2" s="80"/>
      <c r="N2" s="80"/>
      <c r="O2" s="80"/>
      <c r="P2" s="80"/>
      <c r="Q2" s="80"/>
      <c r="R2" s="80"/>
      <c r="S2" s="148"/>
    </row>
    <row r="3" spans="2:19">
      <c r="B3" s="149"/>
      <c r="C3" s="70"/>
      <c r="D3" s="70"/>
      <c r="E3" s="150"/>
      <c r="F3" s="4"/>
      <c r="G3" s="289"/>
      <c r="H3" s="4"/>
      <c r="I3" s="4"/>
      <c r="J3" s="257"/>
      <c r="K3" s="4"/>
      <c r="L3" s="4"/>
      <c r="M3" s="4"/>
      <c r="N3" s="4"/>
      <c r="O3" s="4"/>
      <c r="P3" s="4"/>
      <c r="Q3" s="4"/>
      <c r="R3" s="4"/>
      <c r="S3" s="4"/>
    </row>
    <row r="4" spans="2:19">
      <c r="B4" s="456" t="s">
        <v>104</v>
      </c>
      <c r="C4" s="151">
        <v>40494</v>
      </c>
      <c r="D4" s="151"/>
      <c r="E4" s="4"/>
      <c r="F4" s="149"/>
      <c r="G4" s="290"/>
      <c r="H4" s="4"/>
      <c r="I4" s="700" t="s">
        <v>124</v>
      </c>
      <c r="J4" s="700"/>
      <c r="K4" s="4"/>
      <c r="L4" s="4"/>
      <c r="M4" s="4"/>
      <c r="N4" s="4"/>
      <c r="O4" s="4"/>
      <c r="P4" s="4"/>
      <c r="Q4" s="4"/>
      <c r="R4" s="4"/>
      <c r="S4" s="4"/>
    </row>
    <row r="5" spans="2:19" ht="12.75" thickBot="1">
      <c r="B5" s="508"/>
      <c r="C5" s="508"/>
      <c r="D5" s="508"/>
      <c r="E5" s="508"/>
      <c r="F5" s="149"/>
      <c r="G5" s="509"/>
      <c r="H5" s="508"/>
      <c r="I5" s="508"/>
      <c r="J5" s="510"/>
      <c r="K5" s="508"/>
      <c r="L5" s="508"/>
      <c r="M5" s="508"/>
      <c r="N5" s="508"/>
      <c r="O5" s="508"/>
      <c r="P5" s="508"/>
      <c r="Q5" s="508"/>
      <c r="R5" s="508"/>
      <c r="S5" s="508"/>
    </row>
    <row r="6" spans="2:19" ht="54" customHeight="1" thickBot="1">
      <c r="B6" s="316" t="s">
        <v>125</v>
      </c>
      <c r="C6" s="464" t="s">
        <v>105</v>
      </c>
      <c r="D6" s="316" t="s">
        <v>421</v>
      </c>
      <c r="E6" s="316" t="s">
        <v>422</v>
      </c>
      <c r="F6" s="464" t="s">
        <v>106</v>
      </c>
      <c r="G6" s="511" t="s">
        <v>107</v>
      </c>
      <c r="H6" s="464" t="s">
        <v>108</v>
      </c>
      <c r="I6" s="464" t="s">
        <v>109</v>
      </c>
      <c r="J6" s="465" t="s">
        <v>110</v>
      </c>
      <c r="K6" s="464" t="s">
        <v>111</v>
      </c>
      <c r="L6" s="464" t="s">
        <v>112</v>
      </c>
      <c r="M6" s="464" t="s">
        <v>113</v>
      </c>
      <c r="N6" s="464" t="s">
        <v>114</v>
      </c>
      <c r="O6" s="464" t="s">
        <v>115</v>
      </c>
      <c r="P6" s="464" t="s">
        <v>116</v>
      </c>
      <c r="Q6" s="464" t="s">
        <v>117</v>
      </c>
      <c r="R6" s="464" t="s">
        <v>118</v>
      </c>
      <c r="S6" s="464" t="s">
        <v>152</v>
      </c>
    </row>
    <row r="7" spans="2:19">
      <c r="B7" s="152"/>
      <c r="C7" s="44"/>
      <c r="D7" s="44"/>
      <c r="E7" s="44"/>
      <c r="F7" s="44"/>
      <c r="G7" s="291"/>
      <c r="H7" s="154"/>
      <c r="I7" s="155"/>
      <c r="J7" s="258"/>
      <c r="K7" s="157"/>
      <c r="L7" s="512"/>
      <c r="M7" s="513"/>
      <c r="N7" s="513"/>
      <c r="O7" s="160"/>
      <c r="P7" s="514"/>
      <c r="Q7" s="162"/>
      <c r="R7" s="163"/>
      <c r="S7" s="164"/>
    </row>
    <row r="8" spans="2:19">
      <c r="B8" s="515" t="s">
        <v>119</v>
      </c>
      <c r="C8" s="45" t="s">
        <v>397</v>
      </c>
      <c r="D8" s="45" t="s">
        <v>420</v>
      </c>
      <c r="E8" s="45" t="s">
        <v>420</v>
      </c>
      <c r="F8" s="45" t="s">
        <v>347</v>
      </c>
      <c r="G8" s="479">
        <v>1.629</v>
      </c>
      <c r="H8" s="272">
        <v>500000000</v>
      </c>
      <c r="I8" s="516">
        <v>-500000000</v>
      </c>
      <c r="J8" s="259">
        <v>0</v>
      </c>
      <c r="K8" s="209" t="s">
        <v>350</v>
      </c>
      <c r="L8" s="517">
        <v>1.5E-3</v>
      </c>
      <c r="M8" s="179" t="s">
        <v>354</v>
      </c>
      <c r="N8" s="179" t="s">
        <v>354</v>
      </c>
      <c r="O8" s="179" t="s">
        <v>354</v>
      </c>
      <c r="P8" s="179" t="s">
        <v>354</v>
      </c>
      <c r="Q8" s="167" t="s">
        <v>402</v>
      </c>
      <c r="R8" s="82">
        <v>40817</v>
      </c>
      <c r="S8" s="168" t="s">
        <v>409</v>
      </c>
    </row>
    <row r="9" spans="2:19">
      <c r="B9" s="515" t="s">
        <v>120</v>
      </c>
      <c r="C9" s="45" t="s">
        <v>398</v>
      </c>
      <c r="D9" s="45" t="s">
        <v>346</v>
      </c>
      <c r="E9" s="45" t="s">
        <v>346</v>
      </c>
      <c r="F9" s="45" t="s">
        <v>347</v>
      </c>
      <c r="G9" s="479">
        <v>1.6279999999999999</v>
      </c>
      <c r="H9" s="272">
        <v>900000000</v>
      </c>
      <c r="I9" s="516">
        <v>0</v>
      </c>
      <c r="J9" s="259">
        <v>900000000</v>
      </c>
      <c r="K9" s="209" t="s">
        <v>352</v>
      </c>
      <c r="L9" s="517">
        <v>1.4E-2</v>
      </c>
      <c r="M9" s="518">
        <v>1.8550999999999998E-2</v>
      </c>
      <c r="N9" s="470" t="s">
        <v>569</v>
      </c>
      <c r="O9" s="582">
        <v>41197</v>
      </c>
      <c r="P9" s="628">
        <v>4220352.5</v>
      </c>
      <c r="Q9" s="167">
        <v>41730</v>
      </c>
      <c r="R9" s="82">
        <v>56523</v>
      </c>
      <c r="S9" s="168" t="s">
        <v>405</v>
      </c>
    </row>
    <row r="10" spans="2:19">
      <c r="B10" s="515" t="s">
        <v>121</v>
      </c>
      <c r="C10" s="45" t="s">
        <v>399</v>
      </c>
      <c r="D10" s="45" t="s">
        <v>346</v>
      </c>
      <c r="E10" s="45" t="s">
        <v>346</v>
      </c>
      <c r="F10" s="45" t="s">
        <v>349</v>
      </c>
      <c r="G10" s="479">
        <v>0.87619999999999998</v>
      </c>
      <c r="H10" s="272">
        <v>500000000</v>
      </c>
      <c r="I10" s="516">
        <v>0</v>
      </c>
      <c r="J10" s="259">
        <v>500000000</v>
      </c>
      <c r="K10" s="209" t="s">
        <v>353</v>
      </c>
      <c r="L10" s="517">
        <v>1.4E-2</v>
      </c>
      <c r="M10" s="518">
        <v>1.8969999999999997E-2</v>
      </c>
      <c r="N10" s="470" t="s">
        <v>569</v>
      </c>
      <c r="O10" s="582">
        <v>41197</v>
      </c>
      <c r="P10" s="628">
        <v>2397597.222222222</v>
      </c>
      <c r="Q10" s="167">
        <v>41730</v>
      </c>
      <c r="R10" s="82">
        <v>56523</v>
      </c>
      <c r="S10" s="168" t="s">
        <v>405</v>
      </c>
    </row>
    <row r="11" spans="2:19">
      <c r="B11" s="515" t="s">
        <v>122</v>
      </c>
      <c r="C11" s="45" t="s">
        <v>400</v>
      </c>
      <c r="D11" s="45" t="s">
        <v>346</v>
      </c>
      <c r="E11" s="45" t="s">
        <v>346</v>
      </c>
      <c r="F11" s="45" t="s">
        <v>349</v>
      </c>
      <c r="G11" s="479">
        <v>0.87619999999999998</v>
      </c>
      <c r="H11" s="272">
        <v>750000000</v>
      </c>
      <c r="I11" s="516">
        <v>0</v>
      </c>
      <c r="J11" s="259">
        <v>750000000</v>
      </c>
      <c r="K11" s="209" t="s">
        <v>353</v>
      </c>
      <c r="L11" s="517">
        <v>1.4999999999999999E-2</v>
      </c>
      <c r="M11" s="518">
        <v>1.9969999999999998E-2</v>
      </c>
      <c r="N11" s="470" t="s">
        <v>569</v>
      </c>
      <c r="O11" s="582">
        <v>41197</v>
      </c>
      <c r="P11" s="628">
        <v>3785979.166666667</v>
      </c>
      <c r="Q11" s="167">
        <v>42370</v>
      </c>
      <c r="R11" s="82">
        <v>56523</v>
      </c>
      <c r="S11" s="168" t="s">
        <v>405</v>
      </c>
    </row>
    <row r="12" spans="2:19">
      <c r="B12" s="515" t="s">
        <v>123</v>
      </c>
      <c r="C12" s="45" t="s">
        <v>423</v>
      </c>
      <c r="D12" s="45" t="s">
        <v>346</v>
      </c>
      <c r="E12" s="45" t="s">
        <v>346</v>
      </c>
      <c r="F12" s="45" t="s">
        <v>348</v>
      </c>
      <c r="G12" s="289" t="s">
        <v>354</v>
      </c>
      <c r="H12" s="272">
        <v>375000000</v>
      </c>
      <c r="I12" s="516">
        <v>0</v>
      </c>
      <c r="J12" s="259">
        <v>375000000</v>
      </c>
      <c r="K12" s="209" t="s">
        <v>403</v>
      </c>
      <c r="L12" s="517"/>
      <c r="M12" s="518">
        <v>4.0090000000000001E-2</v>
      </c>
      <c r="N12" s="519" t="s">
        <v>543</v>
      </c>
      <c r="O12" s="582">
        <v>41197</v>
      </c>
      <c r="P12" s="628">
        <v>7516875</v>
      </c>
      <c r="Q12" s="167">
        <v>43009</v>
      </c>
      <c r="R12" s="82">
        <v>56523</v>
      </c>
      <c r="S12" s="168" t="s">
        <v>409</v>
      </c>
    </row>
    <row r="13" spans="2:19">
      <c r="B13" s="515" t="s">
        <v>126</v>
      </c>
      <c r="C13" s="45" t="s">
        <v>401</v>
      </c>
      <c r="D13" s="45" t="s">
        <v>402</v>
      </c>
      <c r="E13" s="45" t="s">
        <v>402</v>
      </c>
      <c r="F13" s="45" t="s">
        <v>348</v>
      </c>
      <c r="G13" s="289" t="s">
        <v>354</v>
      </c>
      <c r="H13" s="272">
        <v>600000000</v>
      </c>
      <c r="I13" s="516">
        <v>0</v>
      </c>
      <c r="J13" s="259">
        <v>600000000</v>
      </c>
      <c r="K13" s="209" t="s">
        <v>351</v>
      </c>
      <c r="L13" s="517">
        <v>8.9999999999999993E-3</v>
      </c>
      <c r="M13" s="518">
        <v>1.7283800000000002E-2</v>
      </c>
      <c r="N13" s="470" t="s">
        <v>569</v>
      </c>
      <c r="O13" s="582">
        <v>41197</v>
      </c>
      <c r="P13" s="628">
        <v>2578402.9508196726</v>
      </c>
      <c r="Q13" s="167" t="s">
        <v>402</v>
      </c>
      <c r="R13" s="82">
        <v>56523</v>
      </c>
      <c r="S13" s="168" t="s">
        <v>404</v>
      </c>
    </row>
    <row r="14" spans="2:19" ht="12.75" thickBot="1">
      <c r="B14" s="520"/>
      <c r="C14" s="521"/>
      <c r="D14" s="521"/>
      <c r="E14" s="521"/>
      <c r="F14" s="521"/>
      <c r="G14" s="522"/>
      <c r="H14" s="521"/>
      <c r="I14" s="457"/>
      <c r="J14" s="523"/>
      <c r="K14" s="457"/>
      <c r="L14" s="520"/>
      <c r="M14" s="520"/>
      <c r="N14" s="520"/>
      <c r="O14" s="521"/>
      <c r="P14" s="524"/>
      <c r="Q14" s="457"/>
      <c r="R14" s="521"/>
      <c r="S14" s="525"/>
    </row>
    <row r="15" spans="2:19">
      <c r="B15" s="494"/>
      <c r="C15" s="4"/>
      <c r="D15" s="4"/>
      <c r="E15" s="4"/>
      <c r="F15" s="4"/>
      <c r="G15" s="290"/>
      <c r="H15" s="121"/>
      <c r="I15" s="48"/>
      <c r="J15" s="287"/>
      <c r="K15" s="48"/>
      <c r="L15" s="48"/>
      <c r="M15" s="48"/>
      <c r="N15" s="83"/>
      <c r="O15" s="83"/>
      <c r="P15" s="84"/>
      <c r="Q15" s="85"/>
      <c r="R15" s="4"/>
      <c r="S15" s="5"/>
    </row>
    <row r="16" spans="2:19">
      <c r="B16" s="149"/>
      <c r="C16" s="48"/>
      <c r="D16" s="48"/>
      <c r="E16" s="48"/>
      <c r="F16" s="48"/>
      <c r="G16" s="289"/>
      <c r="H16" s="169"/>
      <c r="I16" s="65"/>
      <c r="J16" s="274"/>
      <c r="K16" s="165"/>
      <c r="L16" s="170"/>
      <c r="M16" s="171"/>
      <c r="N16" s="172"/>
      <c r="O16" s="166"/>
      <c r="P16" s="173"/>
      <c r="Q16" s="167"/>
      <c r="R16" s="174"/>
      <c r="S16" s="175"/>
    </row>
    <row r="18" spans="2:19">
      <c r="B18" s="456" t="s">
        <v>104</v>
      </c>
      <c r="C18" s="151">
        <v>40583</v>
      </c>
      <c r="D18" s="151"/>
      <c r="E18" s="4"/>
      <c r="F18" s="149"/>
      <c r="G18" s="290"/>
      <c r="H18" s="4"/>
      <c r="I18" s="700" t="s">
        <v>127</v>
      </c>
      <c r="J18" s="700"/>
      <c r="K18" s="4"/>
      <c r="L18" s="4"/>
      <c r="M18" s="4"/>
      <c r="N18" s="4"/>
      <c r="O18" s="4"/>
      <c r="P18" s="4"/>
      <c r="Q18" s="4"/>
      <c r="R18" s="4"/>
      <c r="S18" s="4"/>
    </row>
    <row r="19" spans="2:19" ht="12.75" thickBot="1">
      <c r="B19" s="508"/>
      <c r="C19" s="508"/>
      <c r="D19" s="508"/>
      <c r="E19" s="508"/>
      <c r="F19" s="149"/>
      <c r="G19" s="509"/>
      <c r="H19" s="508"/>
      <c r="I19" s="508"/>
      <c r="J19" s="510"/>
      <c r="K19" s="508"/>
      <c r="L19" s="508"/>
      <c r="M19" s="508"/>
      <c r="N19" s="508"/>
      <c r="O19" s="508"/>
      <c r="P19" s="508"/>
      <c r="Q19" s="508"/>
      <c r="R19" s="508"/>
      <c r="S19" s="508"/>
    </row>
    <row r="20" spans="2:19" ht="54.75" customHeight="1" thickBot="1">
      <c r="B20" s="316" t="s">
        <v>128</v>
      </c>
      <c r="C20" s="464" t="s">
        <v>105</v>
      </c>
      <c r="D20" s="316" t="s">
        <v>421</v>
      </c>
      <c r="E20" s="316" t="s">
        <v>422</v>
      </c>
      <c r="F20" s="464" t="s">
        <v>106</v>
      </c>
      <c r="G20" s="511" t="s">
        <v>107</v>
      </c>
      <c r="H20" s="464" t="s">
        <v>108</v>
      </c>
      <c r="I20" s="464" t="s">
        <v>109</v>
      </c>
      <c r="J20" s="465" t="s">
        <v>110</v>
      </c>
      <c r="K20" s="464" t="s">
        <v>111</v>
      </c>
      <c r="L20" s="464" t="s">
        <v>112</v>
      </c>
      <c r="M20" s="464" t="s">
        <v>113</v>
      </c>
      <c r="N20" s="464" t="s">
        <v>114</v>
      </c>
      <c r="O20" s="464" t="s">
        <v>115</v>
      </c>
      <c r="P20" s="464" t="s">
        <v>116</v>
      </c>
      <c r="Q20" s="464" t="s">
        <v>117</v>
      </c>
      <c r="R20" s="464" t="s">
        <v>118</v>
      </c>
      <c r="S20" s="464" t="s">
        <v>152</v>
      </c>
    </row>
    <row r="21" spans="2:19">
      <c r="B21" s="152"/>
      <c r="C21" s="44"/>
      <c r="D21" s="44"/>
      <c r="E21" s="153"/>
      <c r="F21" s="44"/>
      <c r="G21" s="291"/>
      <c r="H21" s="154"/>
      <c r="I21" s="155"/>
      <c r="J21" s="258"/>
      <c r="K21" s="157"/>
      <c r="L21" s="158"/>
      <c r="M21" s="159"/>
      <c r="N21" s="160"/>
      <c r="O21" s="159"/>
      <c r="P21" s="161"/>
      <c r="Q21" s="162"/>
      <c r="R21" s="163"/>
      <c r="S21" s="164"/>
    </row>
    <row r="22" spans="2:19">
      <c r="B22" s="515" t="s">
        <v>119</v>
      </c>
      <c r="C22" s="45" t="s">
        <v>406</v>
      </c>
      <c r="D22" s="45" t="s">
        <v>419</v>
      </c>
      <c r="E22" s="48" t="s">
        <v>419</v>
      </c>
      <c r="F22" s="45" t="s">
        <v>347</v>
      </c>
      <c r="G22" s="289">
        <v>1.6198999999999999</v>
      </c>
      <c r="H22" s="176">
        <v>500000000</v>
      </c>
      <c r="I22" s="516">
        <v>-500000000</v>
      </c>
      <c r="J22" s="259">
        <v>0</v>
      </c>
      <c r="K22" s="209" t="s">
        <v>350</v>
      </c>
      <c r="L22" s="210">
        <v>1.4E-3</v>
      </c>
      <c r="M22" s="179" t="s">
        <v>354</v>
      </c>
      <c r="N22" s="179" t="s">
        <v>354</v>
      </c>
      <c r="O22" s="179" t="s">
        <v>354</v>
      </c>
      <c r="P22" s="179" t="s">
        <v>354</v>
      </c>
      <c r="Q22" s="167" t="s">
        <v>402</v>
      </c>
      <c r="R22" s="82">
        <v>40909</v>
      </c>
      <c r="S22" s="168" t="s">
        <v>409</v>
      </c>
    </row>
    <row r="23" spans="2:19">
      <c r="B23" s="515" t="s">
        <v>120</v>
      </c>
      <c r="C23" s="45" t="s">
        <v>407</v>
      </c>
      <c r="D23" s="45" t="s">
        <v>346</v>
      </c>
      <c r="E23" s="48" t="s">
        <v>346</v>
      </c>
      <c r="F23" s="45" t="s">
        <v>347</v>
      </c>
      <c r="G23" s="289">
        <v>1.6198999999999999</v>
      </c>
      <c r="H23" s="176">
        <v>700000000</v>
      </c>
      <c r="I23" s="516">
        <v>0</v>
      </c>
      <c r="J23" s="259">
        <v>700000000</v>
      </c>
      <c r="K23" s="209" t="s">
        <v>352</v>
      </c>
      <c r="L23" s="210">
        <v>1.35E-2</v>
      </c>
      <c r="M23" s="518">
        <v>1.8051000000000001E-2</v>
      </c>
      <c r="N23" s="470" t="s">
        <v>569</v>
      </c>
      <c r="O23" s="582">
        <v>41197</v>
      </c>
      <c r="P23" s="628">
        <v>3194024.166666667</v>
      </c>
      <c r="Q23" s="167">
        <v>41821</v>
      </c>
      <c r="R23" s="82">
        <v>56523</v>
      </c>
      <c r="S23" s="168" t="s">
        <v>405</v>
      </c>
    </row>
    <row r="24" spans="2:19">
      <c r="B24" s="515" t="s">
        <v>121</v>
      </c>
      <c r="C24" s="45" t="s">
        <v>424</v>
      </c>
      <c r="D24" s="45" t="s">
        <v>346</v>
      </c>
      <c r="E24" s="48" t="s">
        <v>346</v>
      </c>
      <c r="F24" s="45" t="s">
        <v>349</v>
      </c>
      <c r="G24" s="289">
        <v>0.85299999999999998</v>
      </c>
      <c r="H24" s="176">
        <v>650000000</v>
      </c>
      <c r="I24" s="516">
        <v>0</v>
      </c>
      <c r="J24" s="259">
        <v>650000000</v>
      </c>
      <c r="K24" s="209" t="s">
        <v>353</v>
      </c>
      <c r="L24" s="210">
        <v>1.35E-2</v>
      </c>
      <c r="M24" s="518">
        <v>1.847E-2</v>
      </c>
      <c r="N24" s="470" t="s">
        <v>569</v>
      </c>
      <c r="O24" s="582">
        <v>41197</v>
      </c>
      <c r="P24" s="628">
        <v>3034723.611111111</v>
      </c>
      <c r="Q24" s="167">
        <v>41821</v>
      </c>
      <c r="R24" s="82">
        <v>56523</v>
      </c>
      <c r="S24" s="168" t="s">
        <v>405</v>
      </c>
    </row>
    <row r="25" spans="2:19">
      <c r="B25" s="515" t="s">
        <v>122</v>
      </c>
      <c r="C25" s="45" t="s">
        <v>425</v>
      </c>
      <c r="D25" s="45" t="s">
        <v>346</v>
      </c>
      <c r="E25" s="48" t="s">
        <v>346</v>
      </c>
      <c r="F25" s="45" t="s">
        <v>349</v>
      </c>
      <c r="G25" s="289">
        <v>0.85299999999999998</v>
      </c>
      <c r="H25" s="176">
        <v>500000000</v>
      </c>
      <c r="I25" s="516">
        <v>0</v>
      </c>
      <c r="J25" s="259">
        <v>500000000</v>
      </c>
      <c r="K25" s="209" t="s">
        <v>353</v>
      </c>
      <c r="L25" s="210">
        <v>1.4500000000000001E-2</v>
      </c>
      <c r="M25" s="518">
        <v>1.9469999999999998E-2</v>
      </c>
      <c r="N25" s="470" t="s">
        <v>569</v>
      </c>
      <c r="O25" s="582">
        <v>41197</v>
      </c>
      <c r="P25" s="628">
        <v>2460791.6666666665</v>
      </c>
      <c r="Q25" s="167">
        <v>42461</v>
      </c>
      <c r="R25" s="82">
        <v>56523</v>
      </c>
      <c r="S25" s="168" t="s">
        <v>405</v>
      </c>
    </row>
    <row r="26" spans="2:19">
      <c r="B26" s="515" t="s">
        <v>123</v>
      </c>
      <c r="C26" s="45" t="s">
        <v>426</v>
      </c>
      <c r="D26" s="45" t="s">
        <v>346</v>
      </c>
      <c r="E26" s="48" t="s">
        <v>346</v>
      </c>
      <c r="F26" s="45" t="s">
        <v>348</v>
      </c>
      <c r="G26" s="289" t="s">
        <v>354</v>
      </c>
      <c r="H26" s="176">
        <v>325000000</v>
      </c>
      <c r="I26" s="516">
        <v>0</v>
      </c>
      <c r="J26" s="259">
        <v>325000000</v>
      </c>
      <c r="K26" s="209" t="s">
        <v>351</v>
      </c>
      <c r="L26" s="210">
        <v>1.4500000000000001E-2</v>
      </c>
      <c r="M26" s="518">
        <v>2.27838E-2</v>
      </c>
      <c r="N26" s="470" t="s">
        <v>569</v>
      </c>
      <c r="O26" s="582">
        <v>41197</v>
      </c>
      <c r="P26" s="628">
        <v>1841067.9918032787</v>
      </c>
      <c r="Q26" s="167">
        <v>42461</v>
      </c>
      <c r="R26" s="82">
        <v>56523</v>
      </c>
      <c r="S26" s="168" t="s">
        <v>405</v>
      </c>
    </row>
    <row r="27" spans="2:19">
      <c r="B27" s="515" t="s">
        <v>126</v>
      </c>
      <c r="C27" s="45" t="s">
        <v>408</v>
      </c>
      <c r="D27" s="45" t="s">
        <v>402</v>
      </c>
      <c r="E27" s="48" t="s">
        <v>402</v>
      </c>
      <c r="F27" s="45" t="s">
        <v>348</v>
      </c>
      <c r="G27" s="289" t="s">
        <v>354</v>
      </c>
      <c r="H27" s="176">
        <v>450000000</v>
      </c>
      <c r="I27" s="516">
        <v>0</v>
      </c>
      <c r="J27" s="259">
        <v>450000000</v>
      </c>
      <c r="K27" s="209" t="s">
        <v>351</v>
      </c>
      <c r="L27" s="210">
        <v>8.9999999999999993E-3</v>
      </c>
      <c r="M27" s="518">
        <v>1.7283800000000002E-2</v>
      </c>
      <c r="N27" s="470" t="s">
        <v>569</v>
      </c>
      <c r="O27" s="582">
        <v>41197</v>
      </c>
      <c r="P27" s="628">
        <v>1933802.2131147541</v>
      </c>
      <c r="Q27" s="167" t="s">
        <v>402</v>
      </c>
      <c r="R27" s="82">
        <v>56523</v>
      </c>
      <c r="S27" s="168" t="s">
        <v>404</v>
      </c>
    </row>
    <row r="28" spans="2:19" ht="12.75" thickBot="1">
      <c r="B28" s="520"/>
      <c r="C28" s="521"/>
      <c r="D28" s="521"/>
      <c r="E28" s="457"/>
      <c r="F28" s="521"/>
      <c r="G28" s="522"/>
      <c r="H28" s="521"/>
      <c r="I28" s="457"/>
      <c r="J28" s="523"/>
      <c r="K28" s="457"/>
      <c r="L28" s="521"/>
      <c r="M28" s="457"/>
      <c r="N28" s="521"/>
      <c r="O28" s="457"/>
      <c r="P28" s="526"/>
      <c r="Q28" s="457"/>
      <c r="R28" s="521"/>
      <c r="S28" s="525"/>
    </row>
    <row r="29" spans="2:19">
      <c r="B29" s="494"/>
      <c r="C29" s="4"/>
      <c r="D29" s="4"/>
      <c r="E29" s="4"/>
      <c r="F29" s="4"/>
      <c r="G29" s="290"/>
      <c r="H29" s="121"/>
      <c r="I29" s="48"/>
      <c r="J29" s="287"/>
      <c r="K29" s="48"/>
      <c r="L29" s="48"/>
      <c r="M29" s="48"/>
      <c r="N29" s="83"/>
      <c r="O29" s="83"/>
      <c r="P29" s="84"/>
      <c r="Q29" s="85"/>
      <c r="R29" s="4"/>
      <c r="S29" s="5"/>
    </row>
    <row r="32" spans="2:19">
      <c r="B32" s="456" t="s">
        <v>104</v>
      </c>
      <c r="C32" s="151">
        <v>40627</v>
      </c>
      <c r="D32" s="151"/>
      <c r="E32" s="4"/>
      <c r="F32" s="149"/>
      <c r="G32" s="290"/>
      <c r="H32" s="4"/>
      <c r="I32" s="700" t="s">
        <v>172</v>
      </c>
      <c r="J32" s="700"/>
      <c r="K32" s="4"/>
      <c r="L32" s="4"/>
      <c r="M32" s="4"/>
      <c r="N32" s="4"/>
      <c r="O32" s="4"/>
      <c r="P32" s="4"/>
      <c r="Q32" s="4"/>
      <c r="R32" s="4"/>
      <c r="S32" s="4"/>
    </row>
    <row r="33" spans="2:19" ht="12.75" thickBot="1">
      <c r="B33" s="508"/>
      <c r="C33" s="508"/>
      <c r="D33" s="508"/>
      <c r="E33" s="508"/>
      <c r="F33" s="149"/>
      <c r="G33" s="509"/>
      <c r="H33" s="508"/>
      <c r="I33" s="508"/>
      <c r="J33" s="510"/>
      <c r="K33" s="508"/>
      <c r="L33" s="508"/>
      <c r="M33" s="508"/>
      <c r="N33" s="508"/>
      <c r="O33" s="508"/>
      <c r="P33" s="508"/>
      <c r="Q33" s="508"/>
      <c r="R33" s="508"/>
      <c r="S33" s="508"/>
    </row>
    <row r="34" spans="2:19" ht="54" customHeight="1" thickBot="1">
      <c r="B34" s="316" t="s">
        <v>173</v>
      </c>
      <c r="C34" s="464" t="s">
        <v>105</v>
      </c>
      <c r="D34" s="316" t="s">
        <v>421</v>
      </c>
      <c r="E34" s="316" t="s">
        <v>422</v>
      </c>
      <c r="F34" s="464" t="s">
        <v>106</v>
      </c>
      <c r="G34" s="511" t="s">
        <v>107</v>
      </c>
      <c r="H34" s="464" t="s">
        <v>108</v>
      </c>
      <c r="I34" s="464" t="s">
        <v>109</v>
      </c>
      <c r="J34" s="465" t="s">
        <v>110</v>
      </c>
      <c r="K34" s="464" t="s">
        <v>111</v>
      </c>
      <c r="L34" s="464" t="s">
        <v>112</v>
      </c>
      <c r="M34" s="464" t="s">
        <v>113</v>
      </c>
      <c r="N34" s="464" t="s">
        <v>114</v>
      </c>
      <c r="O34" s="464" t="s">
        <v>115</v>
      </c>
      <c r="P34" s="464" t="s">
        <v>116</v>
      </c>
      <c r="Q34" s="464" t="s">
        <v>117</v>
      </c>
      <c r="R34" s="464" t="s">
        <v>118</v>
      </c>
      <c r="S34" s="464" t="s">
        <v>152</v>
      </c>
    </row>
    <row r="35" spans="2:19">
      <c r="B35" s="152"/>
      <c r="C35" s="44"/>
      <c r="D35" s="44"/>
      <c r="E35" s="153"/>
      <c r="F35" s="44"/>
      <c r="G35" s="291"/>
      <c r="H35" s="154"/>
      <c r="I35" s="155"/>
      <c r="J35" s="258"/>
      <c r="K35" s="157"/>
      <c r="L35" s="158"/>
      <c r="M35" s="159"/>
      <c r="N35" s="160"/>
      <c r="O35" s="159"/>
      <c r="P35" s="161"/>
      <c r="Q35" s="162"/>
      <c r="R35" s="163"/>
      <c r="S35" s="164"/>
    </row>
    <row r="36" spans="2:19">
      <c r="B36" s="527" t="s">
        <v>119</v>
      </c>
      <c r="C36" s="45" t="s">
        <v>410</v>
      </c>
      <c r="D36" s="45" t="s">
        <v>346</v>
      </c>
      <c r="E36" s="48" t="s">
        <v>346</v>
      </c>
      <c r="F36" s="45" t="s">
        <v>348</v>
      </c>
      <c r="G36" s="289" t="s">
        <v>354</v>
      </c>
      <c r="H36" s="176">
        <v>250000000</v>
      </c>
      <c r="I36" s="516">
        <v>0</v>
      </c>
      <c r="J36" s="259">
        <v>250000000</v>
      </c>
      <c r="K36" s="209" t="s">
        <v>351</v>
      </c>
      <c r="L36" s="210">
        <v>1.1599999999999999E-2</v>
      </c>
      <c r="M36" s="518">
        <v>1.9883799999999997E-2</v>
      </c>
      <c r="N36" s="470" t="s">
        <v>569</v>
      </c>
      <c r="O36" s="582">
        <v>41197</v>
      </c>
      <c r="P36" s="628">
        <v>1235946.5846994533</v>
      </c>
      <c r="Q36" s="167">
        <v>41821</v>
      </c>
      <c r="R36" s="82">
        <v>56523</v>
      </c>
      <c r="S36" s="168" t="s">
        <v>405</v>
      </c>
    </row>
    <row r="37" spans="2:19" ht="12.75" thickBot="1">
      <c r="B37" s="520"/>
      <c r="C37" s="521"/>
      <c r="D37" s="521"/>
      <c r="E37" s="457"/>
      <c r="F37" s="521"/>
      <c r="G37" s="522"/>
      <c r="H37" s="521"/>
      <c r="I37" s="457"/>
      <c r="J37" s="523"/>
      <c r="K37" s="457"/>
      <c r="L37" s="521"/>
      <c r="M37" s="457"/>
      <c r="N37" s="521"/>
      <c r="O37" s="457"/>
      <c r="P37" s="526"/>
      <c r="Q37" s="457"/>
      <c r="R37" s="521"/>
      <c r="S37" s="525"/>
    </row>
    <row r="38" spans="2:19">
      <c r="B38" s="494"/>
      <c r="C38" s="4"/>
      <c r="D38" s="4"/>
      <c r="E38" s="4"/>
      <c r="F38" s="4"/>
      <c r="G38" s="290"/>
      <c r="H38" s="121"/>
      <c r="I38" s="48"/>
      <c r="J38" s="287"/>
      <c r="K38" s="48"/>
      <c r="L38" s="48"/>
      <c r="M38" s="48"/>
      <c r="N38" s="83"/>
      <c r="O38" s="83"/>
      <c r="P38" s="84"/>
      <c r="Q38" s="85"/>
      <c r="R38" s="4"/>
      <c r="S38" s="5"/>
    </row>
    <row r="41" spans="2:19">
      <c r="B41" s="456" t="s">
        <v>104</v>
      </c>
      <c r="C41" s="151">
        <v>40807</v>
      </c>
      <c r="D41" s="151"/>
      <c r="E41" s="4"/>
      <c r="F41" s="149"/>
      <c r="G41" s="290"/>
      <c r="H41" s="4"/>
      <c r="I41" s="700" t="s">
        <v>271</v>
      </c>
      <c r="J41" s="700"/>
      <c r="K41" s="4"/>
      <c r="L41" s="4"/>
      <c r="M41" s="4"/>
      <c r="N41" s="4"/>
      <c r="O41" s="4"/>
      <c r="P41" s="4"/>
      <c r="Q41" s="4"/>
      <c r="R41" s="4"/>
      <c r="S41" s="4"/>
    </row>
    <row r="42" spans="2:19" ht="10.5" customHeight="1" thickBot="1">
      <c r="B42" s="508"/>
      <c r="C42" s="508"/>
      <c r="D42" s="508"/>
      <c r="E42" s="508"/>
      <c r="F42" s="149"/>
      <c r="G42" s="509"/>
      <c r="H42" s="508"/>
      <c r="I42" s="508"/>
      <c r="J42" s="510"/>
      <c r="K42" s="508"/>
      <c r="L42" s="508"/>
      <c r="M42" s="508"/>
      <c r="N42" s="508"/>
      <c r="O42" s="508"/>
      <c r="P42" s="508"/>
      <c r="Q42" s="508"/>
      <c r="R42" s="508"/>
      <c r="S42" s="508"/>
    </row>
    <row r="43" spans="2:19" ht="54" customHeight="1" thickBot="1">
      <c r="B43" s="316" t="s">
        <v>272</v>
      </c>
      <c r="C43" s="464" t="s">
        <v>105</v>
      </c>
      <c r="D43" s="316" t="s">
        <v>421</v>
      </c>
      <c r="E43" s="316" t="s">
        <v>422</v>
      </c>
      <c r="F43" s="464" t="s">
        <v>106</v>
      </c>
      <c r="G43" s="511" t="s">
        <v>107</v>
      </c>
      <c r="H43" s="464" t="s">
        <v>108</v>
      </c>
      <c r="I43" s="464" t="s">
        <v>109</v>
      </c>
      <c r="J43" s="465" t="s">
        <v>110</v>
      </c>
      <c r="K43" s="464" t="s">
        <v>111</v>
      </c>
      <c r="L43" s="464" t="s">
        <v>112</v>
      </c>
      <c r="M43" s="464" t="s">
        <v>113</v>
      </c>
      <c r="N43" s="464" t="s">
        <v>114</v>
      </c>
      <c r="O43" s="464" t="s">
        <v>115</v>
      </c>
      <c r="P43" s="464" t="s">
        <v>116</v>
      </c>
      <c r="Q43" s="464" t="s">
        <v>117</v>
      </c>
      <c r="R43" s="464" t="s">
        <v>118</v>
      </c>
      <c r="S43" s="464" t="s">
        <v>152</v>
      </c>
    </row>
    <row r="44" spans="2:19">
      <c r="B44" s="152"/>
      <c r="C44" s="44"/>
      <c r="D44" s="44"/>
      <c r="E44" s="153"/>
      <c r="F44" s="44"/>
      <c r="G44" s="291"/>
      <c r="H44" s="154"/>
      <c r="I44" s="155"/>
      <c r="J44" s="258"/>
      <c r="K44" s="157"/>
      <c r="L44" s="158"/>
      <c r="M44" s="159"/>
      <c r="N44" s="160"/>
      <c r="O44" s="159"/>
      <c r="P44" s="161"/>
      <c r="Q44" s="162"/>
      <c r="R44" s="163"/>
      <c r="S44" s="164"/>
    </row>
    <row r="45" spans="2:19">
      <c r="B45" s="515" t="s">
        <v>119</v>
      </c>
      <c r="C45" s="45" t="s">
        <v>411</v>
      </c>
      <c r="D45" s="45" t="s">
        <v>419</v>
      </c>
      <c r="E45" s="48" t="s">
        <v>419</v>
      </c>
      <c r="F45" s="45" t="s">
        <v>347</v>
      </c>
      <c r="G45" s="289">
        <v>1.5793999999999999</v>
      </c>
      <c r="H45" s="176">
        <v>500000000</v>
      </c>
      <c r="I45" s="516">
        <v>500000000</v>
      </c>
      <c r="J45" s="259">
        <v>0</v>
      </c>
      <c r="K45" s="209" t="s">
        <v>350</v>
      </c>
      <c r="L45" s="210">
        <v>1.2999999999999999E-3</v>
      </c>
      <c r="M45" s="179" t="s">
        <v>354</v>
      </c>
      <c r="N45" s="179" t="s">
        <v>354</v>
      </c>
      <c r="O45" s="179" t="s">
        <v>354</v>
      </c>
      <c r="P45" s="628"/>
      <c r="Q45" s="167" t="s">
        <v>402</v>
      </c>
      <c r="R45" s="82">
        <v>41091</v>
      </c>
      <c r="S45" s="168" t="s">
        <v>409</v>
      </c>
    </row>
    <row r="46" spans="2:19">
      <c r="B46" s="515" t="s">
        <v>120</v>
      </c>
      <c r="C46" s="45" t="s">
        <v>412</v>
      </c>
      <c r="D46" s="45" t="s">
        <v>346</v>
      </c>
      <c r="E46" s="48" t="s">
        <v>346</v>
      </c>
      <c r="F46" s="45" t="s">
        <v>347</v>
      </c>
      <c r="G46" s="289">
        <v>1.5767500000000001</v>
      </c>
      <c r="H46" s="176">
        <v>2000000000</v>
      </c>
      <c r="I46" s="516">
        <v>0</v>
      </c>
      <c r="J46" s="259">
        <v>2000000000</v>
      </c>
      <c r="K46" s="209" t="s">
        <v>352</v>
      </c>
      <c r="L46" s="210">
        <v>1.55E-2</v>
      </c>
      <c r="M46" s="518">
        <v>2.0050999999999999E-2</v>
      </c>
      <c r="N46" s="470" t="s">
        <v>569</v>
      </c>
      <c r="O46" s="582">
        <v>41197</v>
      </c>
      <c r="P46" s="628">
        <v>10136894.444444446</v>
      </c>
      <c r="Q46" s="167">
        <v>42005</v>
      </c>
      <c r="R46" s="82">
        <v>56523</v>
      </c>
      <c r="S46" s="168" t="s">
        <v>405</v>
      </c>
    </row>
    <row r="47" spans="2:19">
      <c r="B47" s="515" t="s">
        <v>121</v>
      </c>
      <c r="C47" s="45" t="s">
        <v>413</v>
      </c>
      <c r="D47" s="45" t="s">
        <v>346</v>
      </c>
      <c r="E47" s="48" t="s">
        <v>346</v>
      </c>
      <c r="F47" s="45" t="s">
        <v>349</v>
      </c>
      <c r="G47" s="289">
        <v>0.87270000000000003</v>
      </c>
      <c r="H47" s="176">
        <v>200000000</v>
      </c>
      <c r="I47" s="516">
        <v>0</v>
      </c>
      <c r="J47" s="259">
        <v>200000000</v>
      </c>
      <c r="K47" s="209" t="s">
        <v>353</v>
      </c>
      <c r="L47" s="210">
        <v>1.4E-2</v>
      </c>
      <c r="M47" s="518">
        <v>1.8969999999999997E-2</v>
      </c>
      <c r="N47" s="470" t="s">
        <v>569</v>
      </c>
      <c r="O47" s="582">
        <v>41197</v>
      </c>
      <c r="P47" s="628">
        <v>959038.88888888864</v>
      </c>
      <c r="Q47" s="167">
        <v>42005</v>
      </c>
      <c r="R47" s="82">
        <v>56523</v>
      </c>
      <c r="S47" s="168" t="s">
        <v>405</v>
      </c>
    </row>
    <row r="48" spans="2:19">
      <c r="B48" s="515" t="s">
        <v>122</v>
      </c>
      <c r="C48" s="45" t="s">
        <v>414</v>
      </c>
      <c r="D48" s="45" t="s">
        <v>346</v>
      </c>
      <c r="E48" s="48" t="s">
        <v>346</v>
      </c>
      <c r="F48" s="45" t="s">
        <v>348</v>
      </c>
      <c r="G48" s="289" t="s">
        <v>354</v>
      </c>
      <c r="H48" s="176">
        <v>165000000</v>
      </c>
      <c r="I48" s="516">
        <v>0</v>
      </c>
      <c r="J48" s="259">
        <v>165000000</v>
      </c>
      <c r="K48" s="209" t="s">
        <v>351</v>
      </c>
      <c r="L48" s="210">
        <v>1.6500000000000001E-2</v>
      </c>
      <c r="M48" s="518">
        <v>2.4783799999999995E-2</v>
      </c>
      <c r="N48" s="470" t="s">
        <v>569</v>
      </c>
      <c r="O48" s="582">
        <v>41197</v>
      </c>
      <c r="P48" s="628">
        <v>1016745.2377049178</v>
      </c>
      <c r="Q48" s="167">
        <v>42644</v>
      </c>
      <c r="R48" s="82">
        <v>56523</v>
      </c>
      <c r="S48" s="168" t="s">
        <v>405</v>
      </c>
    </row>
    <row r="49" spans="2:19">
      <c r="B49" s="515" t="s">
        <v>123</v>
      </c>
      <c r="C49" s="45" t="s">
        <v>415</v>
      </c>
      <c r="D49" s="45" t="s">
        <v>346</v>
      </c>
      <c r="E49" s="48" t="s">
        <v>346</v>
      </c>
      <c r="F49" s="45" t="s">
        <v>347</v>
      </c>
      <c r="G49" s="289">
        <v>1.58</v>
      </c>
      <c r="H49" s="176">
        <v>500000000</v>
      </c>
      <c r="I49" s="516">
        <v>0</v>
      </c>
      <c r="J49" s="259">
        <v>500000000</v>
      </c>
      <c r="K49" s="209" t="s">
        <v>352</v>
      </c>
      <c r="L49" s="210">
        <v>1.7500000000000002E-2</v>
      </c>
      <c r="M49" s="518">
        <v>2.2050999999999998E-2</v>
      </c>
      <c r="N49" s="470" t="s">
        <v>569</v>
      </c>
      <c r="O49" s="582">
        <v>41197</v>
      </c>
      <c r="P49" s="628">
        <v>2787001.388888889</v>
      </c>
      <c r="Q49" s="167">
        <v>43466</v>
      </c>
      <c r="R49" s="82">
        <v>56523</v>
      </c>
      <c r="S49" s="168" t="s">
        <v>405</v>
      </c>
    </row>
    <row r="50" spans="2:19">
      <c r="B50" s="515" t="s">
        <v>129</v>
      </c>
      <c r="C50" s="45" t="s">
        <v>416</v>
      </c>
      <c r="D50" s="45" t="s">
        <v>346</v>
      </c>
      <c r="E50" s="48" t="s">
        <v>346</v>
      </c>
      <c r="F50" s="45" t="s">
        <v>347</v>
      </c>
      <c r="G50" s="289">
        <v>1.58</v>
      </c>
      <c r="H50" s="176">
        <v>250000000</v>
      </c>
      <c r="I50" s="516">
        <v>0</v>
      </c>
      <c r="J50" s="259">
        <v>250000000</v>
      </c>
      <c r="K50" s="209" t="s">
        <v>352</v>
      </c>
      <c r="L50" s="210">
        <v>1.7500000000000002E-2</v>
      </c>
      <c r="M50" s="518">
        <v>2.2050999999999998E-2</v>
      </c>
      <c r="N50" s="470" t="s">
        <v>569</v>
      </c>
      <c r="O50" s="582">
        <v>41197</v>
      </c>
      <c r="P50" s="628">
        <v>1393500.6944444445</v>
      </c>
      <c r="Q50" s="167">
        <v>43466</v>
      </c>
      <c r="R50" s="82">
        <v>56523</v>
      </c>
      <c r="S50" s="168" t="s">
        <v>405</v>
      </c>
    </row>
    <row r="51" spans="2:19" ht="12.75" thickBot="1">
      <c r="B51" s="520"/>
      <c r="C51" s="521"/>
      <c r="D51" s="521"/>
      <c r="E51" s="457"/>
      <c r="F51" s="521"/>
      <c r="G51" s="522"/>
      <c r="H51" s="521"/>
      <c r="I51" s="457"/>
      <c r="J51" s="523"/>
      <c r="K51" s="457"/>
      <c r="L51" s="521"/>
      <c r="M51" s="457"/>
      <c r="N51" s="521"/>
      <c r="O51" s="457"/>
      <c r="P51" s="526"/>
      <c r="Q51" s="457"/>
      <c r="R51" s="521"/>
      <c r="S51" s="525"/>
    </row>
    <row r="52" spans="2:19">
      <c r="B52" s="494"/>
      <c r="C52" s="4"/>
      <c r="D52" s="4"/>
      <c r="E52" s="4"/>
      <c r="F52" s="4"/>
      <c r="G52" s="290"/>
      <c r="H52" s="121"/>
      <c r="I52" s="48"/>
      <c r="J52" s="287"/>
      <c r="K52" s="48"/>
      <c r="L52" s="48"/>
      <c r="M52" s="48"/>
      <c r="N52" s="83"/>
      <c r="O52" s="83"/>
      <c r="P52" s="84"/>
      <c r="Q52" s="85"/>
      <c r="R52" s="4"/>
      <c r="S52" s="5"/>
    </row>
    <row r="55" spans="2:19">
      <c r="B55" s="456" t="s">
        <v>104</v>
      </c>
      <c r="C55" s="151">
        <v>40933</v>
      </c>
      <c r="D55" s="151"/>
      <c r="E55" s="4"/>
      <c r="F55" s="149"/>
      <c r="G55" s="290"/>
      <c r="H55" s="4"/>
      <c r="I55" s="700" t="s">
        <v>509</v>
      </c>
      <c r="J55" s="700"/>
      <c r="K55" s="4"/>
      <c r="L55" s="4"/>
      <c r="M55" s="4"/>
      <c r="N55" s="4"/>
      <c r="O55" s="4"/>
      <c r="P55" s="4"/>
      <c r="Q55" s="4"/>
      <c r="R55" s="4"/>
      <c r="S55" s="4"/>
    </row>
    <row r="56" spans="2:19" ht="12.75" thickBot="1">
      <c r="B56" s="508"/>
      <c r="C56" s="508"/>
      <c r="D56" s="508"/>
      <c r="E56" s="508"/>
      <c r="F56" s="149"/>
      <c r="G56" s="509"/>
      <c r="H56" s="508"/>
      <c r="I56" s="508"/>
      <c r="J56" s="510"/>
      <c r="K56" s="508"/>
      <c r="L56" s="508"/>
      <c r="M56" s="508"/>
      <c r="N56" s="508"/>
      <c r="O56" s="508"/>
      <c r="P56" s="508"/>
      <c r="Q56" s="508"/>
      <c r="R56" s="508"/>
      <c r="S56" s="508"/>
    </row>
    <row r="57" spans="2:19" ht="54" customHeight="1" thickBot="1">
      <c r="B57" s="316" t="s">
        <v>510</v>
      </c>
      <c r="C57" s="464" t="s">
        <v>105</v>
      </c>
      <c r="D57" s="316" t="s">
        <v>421</v>
      </c>
      <c r="E57" s="316" t="s">
        <v>422</v>
      </c>
      <c r="F57" s="464" t="s">
        <v>106</v>
      </c>
      <c r="G57" s="511" t="s">
        <v>107</v>
      </c>
      <c r="H57" s="464" t="s">
        <v>108</v>
      </c>
      <c r="I57" s="464" t="s">
        <v>109</v>
      </c>
      <c r="J57" s="465" t="s">
        <v>110</v>
      </c>
      <c r="K57" s="464" t="s">
        <v>111</v>
      </c>
      <c r="L57" s="464" t="s">
        <v>112</v>
      </c>
      <c r="M57" s="464" t="s">
        <v>113</v>
      </c>
      <c r="N57" s="464" t="s">
        <v>114</v>
      </c>
      <c r="O57" s="464" t="s">
        <v>115</v>
      </c>
      <c r="P57" s="464" t="s">
        <v>116</v>
      </c>
      <c r="Q57" s="464" t="s">
        <v>117</v>
      </c>
      <c r="R57" s="464" t="s">
        <v>118</v>
      </c>
      <c r="S57" s="464" t="s">
        <v>152</v>
      </c>
    </row>
    <row r="58" spans="2:19">
      <c r="B58" s="152"/>
      <c r="C58" s="44"/>
      <c r="D58" s="44"/>
      <c r="E58" s="153"/>
      <c r="F58" s="44"/>
      <c r="G58" s="291"/>
      <c r="H58" s="154"/>
      <c r="I58" s="155"/>
      <c r="J58" s="258"/>
      <c r="K58" s="157"/>
      <c r="L58" s="158"/>
      <c r="M58" s="159"/>
      <c r="N58" s="160"/>
      <c r="O58" s="159"/>
      <c r="P58" s="161"/>
      <c r="Q58" s="162"/>
      <c r="R58" s="163"/>
      <c r="S58" s="164"/>
    </row>
    <row r="59" spans="2:19">
      <c r="B59" s="515" t="s">
        <v>119</v>
      </c>
      <c r="C59" s="45" t="s">
        <v>511</v>
      </c>
      <c r="D59" s="45" t="s">
        <v>419</v>
      </c>
      <c r="E59" s="48" t="s">
        <v>419</v>
      </c>
      <c r="F59" s="45" t="s">
        <v>347</v>
      </c>
      <c r="G59" s="289">
        <v>1.54</v>
      </c>
      <c r="H59" s="176">
        <v>500000000</v>
      </c>
      <c r="I59" s="516">
        <v>0</v>
      </c>
      <c r="J59" s="259">
        <v>500000000</v>
      </c>
      <c r="K59" s="209" t="s">
        <v>350</v>
      </c>
      <c r="L59" s="210">
        <v>2E-3</v>
      </c>
      <c r="M59" s="518">
        <v>4.3949999999999996E-3</v>
      </c>
      <c r="N59" s="470" t="s">
        <v>604</v>
      </c>
      <c r="O59" s="582">
        <v>41169</v>
      </c>
      <c r="P59" s="628">
        <v>201437.50000001199</v>
      </c>
      <c r="Q59" s="167" t="s">
        <v>402</v>
      </c>
      <c r="R59" s="82">
        <v>41275</v>
      </c>
      <c r="S59" s="168" t="s">
        <v>409</v>
      </c>
    </row>
    <row r="60" spans="2:19">
      <c r="B60" s="515" t="s">
        <v>120</v>
      </c>
      <c r="C60" s="45" t="s">
        <v>512</v>
      </c>
      <c r="D60" s="45" t="s">
        <v>346</v>
      </c>
      <c r="E60" s="48" t="s">
        <v>346</v>
      </c>
      <c r="F60" s="45" t="s">
        <v>347</v>
      </c>
      <c r="G60" s="289">
        <v>1.54</v>
      </c>
      <c r="H60" s="176">
        <v>500000000</v>
      </c>
      <c r="I60" s="516">
        <v>0</v>
      </c>
      <c r="J60" s="259">
        <v>500000000</v>
      </c>
      <c r="K60" s="209" t="s">
        <v>352</v>
      </c>
      <c r="L60" s="210">
        <v>1.6500000000000001E-2</v>
      </c>
      <c r="M60" s="518">
        <v>2.1051E-2</v>
      </c>
      <c r="N60" s="470" t="s">
        <v>569</v>
      </c>
      <c r="O60" s="582">
        <v>41197</v>
      </c>
      <c r="P60" s="628">
        <v>2660612.5000000005</v>
      </c>
      <c r="Q60" s="167">
        <v>42095</v>
      </c>
      <c r="R60" s="82">
        <v>56523</v>
      </c>
      <c r="S60" s="168" t="s">
        <v>405</v>
      </c>
    </row>
    <row r="61" spans="2:19">
      <c r="B61" s="515" t="s">
        <v>121</v>
      </c>
      <c r="C61" s="45" t="s">
        <v>513</v>
      </c>
      <c r="D61" s="45" t="s">
        <v>346</v>
      </c>
      <c r="E61" s="48" t="s">
        <v>346</v>
      </c>
      <c r="F61" s="45" t="s">
        <v>349</v>
      </c>
      <c r="G61" s="289">
        <v>0.83</v>
      </c>
      <c r="H61" s="176">
        <v>1200000000</v>
      </c>
      <c r="I61" s="516">
        <v>0</v>
      </c>
      <c r="J61" s="259">
        <v>1200000000</v>
      </c>
      <c r="K61" s="209" t="s">
        <v>353</v>
      </c>
      <c r="L61" s="210">
        <v>1.55E-2</v>
      </c>
      <c r="M61" s="518">
        <v>2.0470000000000002E-2</v>
      </c>
      <c r="N61" s="470" t="s">
        <v>569</v>
      </c>
      <c r="O61" s="582">
        <v>41197</v>
      </c>
      <c r="P61" s="628">
        <v>6209233.333333334</v>
      </c>
      <c r="Q61" s="167">
        <v>42095</v>
      </c>
      <c r="R61" s="82">
        <v>56523</v>
      </c>
      <c r="S61" s="168" t="s">
        <v>405</v>
      </c>
    </row>
    <row r="62" spans="2:19">
      <c r="B62" s="515" t="s">
        <v>122</v>
      </c>
      <c r="C62" s="45" t="s">
        <v>514</v>
      </c>
      <c r="D62" s="45" t="s">
        <v>346</v>
      </c>
      <c r="E62" s="48" t="s">
        <v>346</v>
      </c>
      <c r="F62" s="45" t="s">
        <v>348</v>
      </c>
      <c r="G62" s="289" t="s">
        <v>354</v>
      </c>
      <c r="H62" s="176">
        <v>175000000</v>
      </c>
      <c r="I62" s="516">
        <v>0</v>
      </c>
      <c r="J62" s="259">
        <v>175000000</v>
      </c>
      <c r="K62" s="209" t="s">
        <v>351</v>
      </c>
      <c r="L62" s="210">
        <v>1.7500000000000002E-2</v>
      </c>
      <c r="M62" s="518">
        <v>2.5783800000000003E-2</v>
      </c>
      <c r="N62" s="470" t="s">
        <v>569</v>
      </c>
      <c r="O62" s="582">
        <v>41197</v>
      </c>
      <c r="P62" s="628">
        <v>1121877.0901639345</v>
      </c>
      <c r="Q62" s="167">
        <v>42095</v>
      </c>
      <c r="R62" s="82">
        <v>56523</v>
      </c>
      <c r="S62" s="168" t="s">
        <v>405</v>
      </c>
    </row>
    <row r="63" spans="2:19">
      <c r="B63" s="515" t="s">
        <v>123</v>
      </c>
      <c r="C63" s="45" t="s">
        <v>515</v>
      </c>
      <c r="D63" s="45" t="s">
        <v>346</v>
      </c>
      <c r="E63" s="48" t="s">
        <v>346</v>
      </c>
      <c r="F63" s="45" t="s">
        <v>516</v>
      </c>
      <c r="G63" s="289">
        <v>118</v>
      </c>
      <c r="H63" s="176">
        <v>20000000000</v>
      </c>
      <c r="I63" s="516">
        <v>0</v>
      </c>
      <c r="J63" s="259">
        <v>20000000000</v>
      </c>
      <c r="K63" s="209" t="s">
        <v>517</v>
      </c>
      <c r="L63" s="210">
        <v>1.2500000000000001E-2</v>
      </c>
      <c r="M63" s="518">
        <v>1.4457100000000001E-2</v>
      </c>
      <c r="N63" s="470" t="s">
        <v>569</v>
      </c>
      <c r="O63" s="582">
        <v>41197</v>
      </c>
      <c r="P63" s="628">
        <v>72285499.999997795</v>
      </c>
      <c r="Q63" s="167">
        <v>42095</v>
      </c>
      <c r="R63" s="82">
        <v>56523</v>
      </c>
      <c r="S63" s="168" t="s">
        <v>405</v>
      </c>
    </row>
    <row r="64" spans="2:19">
      <c r="B64" s="515" t="s">
        <v>129</v>
      </c>
      <c r="C64" s="45" t="s">
        <v>518</v>
      </c>
      <c r="D64" s="45" t="s">
        <v>346</v>
      </c>
      <c r="E64" s="48" t="s">
        <v>346</v>
      </c>
      <c r="F64" s="45" t="s">
        <v>348</v>
      </c>
      <c r="G64" s="289" t="s">
        <v>354</v>
      </c>
      <c r="H64" s="176">
        <v>215000000</v>
      </c>
      <c r="I64" s="516">
        <v>0</v>
      </c>
      <c r="J64" s="259">
        <v>215000000</v>
      </c>
      <c r="K64" s="209" t="s">
        <v>351</v>
      </c>
      <c r="L64" s="210">
        <v>1.8499999999999999E-2</v>
      </c>
      <c r="M64" s="518">
        <v>2.6783799999999996E-2</v>
      </c>
      <c r="N64" s="470" t="s">
        <v>569</v>
      </c>
      <c r="O64" s="582">
        <v>41197</v>
      </c>
      <c r="P64" s="628">
        <v>1431762.4234972678</v>
      </c>
      <c r="Q64" s="167">
        <v>42917</v>
      </c>
      <c r="R64" s="82">
        <v>56523</v>
      </c>
      <c r="S64" s="168" t="s">
        <v>405</v>
      </c>
    </row>
    <row r="65" spans="2:19">
      <c r="B65" s="515" t="s">
        <v>126</v>
      </c>
      <c r="C65" s="45" t="s">
        <v>519</v>
      </c>
      <c r="D65" s="45" t="s">
        <v>402</v>
      </c>
      <c r="E65" s="48" t="s">
        <v>402</v>
      </c>
      <c r="F65" s="45" t="s">
        <v>348</v>
      </c>
      <c r="G65" s="289" t="s">
        <v>354</v>
      </c>
      <c r="H65" s="176">
        <v>610000000</v>
      </c>
      <c r="I65" s="516">
        <v>0</v>
      </c>
      <c r="J65" s="259">
        <v>610000000</v>
      </c>
      <c r="K65" s="209" t="s">
        <v>351</v>
      </c>
      <c r="L65" s="210">
        <v>8.9999999999999993E-3</v>
      </c>
      <c r="M65" s="518">
        <v>1.7283800000000002E-2</v>
      </c>
      <c r="N65" s="470" t="s">
        <v>569</v>
      </c>
      <c r="O65" s="582">
        <v>41197</v>
      </c>
      <c r="P65" s="628">
        <v>2628558.1863013702</v>
      </c>
      <c r="Q65" s="167" t="s">
        <v>402</v>
      </c>
      <c r="R65" s="82">
        <v>56523</v>
      </c>
      <c r="S65" s="168" t="s">
        <v>404</v>
      </c>
    </row>
    <row r="66" spans="2:19" ht="12.75" thickBot="1">
      <c r="B66" s="520"/>
      <c r="C66" s="521"/>
      <c r="D66" s="521"/>
      <c r="E66" s="457"/>
      <c r="F66" s="521"/>
      <c r="G66" s="522"/>
      <c r="H66" s="521"/>
      <c r="I66" s="457"/>
      <c r="J66" s="523"/>
      <c r="K66" s="457"/>
      <c r="L66" s="521"/>
      <c r="M66" s="457"/>
      <c r="N66" s="521"/>
      <c r="O66" s="457"/>
      <c r="P66" s="526"/>
      <c r="Q66" s="457"/>
      <c r="R66" s="521"/>
      <c r="S66" s="525"/>
    </row>
    <row r="67" spans="2:19">
      <c r="B67" s="494"/>
      <c r="C67" s="4"/>
      <c r="D67" s="4"/>
      <c r="E67" s="4"/>
      <c r="F67" s="4"/>
      <c r="G67" s="290"/>
      <c r="H67" s="121"/>
      <c r="I67" s="48"/>
      <c r="J67" s="287"/>
      <c r="K67" s="48"/>
      <c r="L67" s="48"/>
      <c r="M67" s="48"/>
      <c r="N67" s="83"/>
      <c r="O67" s="83"/>
      <c r="P67" s="84"/>
      <c r="Q67" s="85"/>
      <c r="R67" s="4"/>
      <c r="S67" s="5"/>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August 2012</oddHeader>
    <oddFooter>&amp;CPage 7</oddFooter>
  </headerFooter>
</worksheet>
</file>

<file path=xl/worksheets/sheet8.xml><?xml version="1.0" encoding="utf-8"?>
<worksheet xmlns="http://schemas.openxmlformats.org/spreadsheetml/2006/main" xmlns:r="http://schemas.openxmlformats.org/officeDocument/2006/relationships">
  <dimension ref="A2:S38"/>
  <sheetViews>
    <sheetView view="pageLayout" zoomScale="85" zoomScaleNormal="100" zoomScalePageLayoutView="85" workbookViewId="0"/>
  </sheetViews>
  <sheetFormatPr defaultRowHeight="12"/>
  <cols>
    <col min="2" max="2" width="29.28515625" customWidth="1"/>
    <col min="3" max="3" width="15.28515625" bestFit="1" customWidth="1"/>
    <col min="4" max="4" width="18.7109375" bestFit="1" customWidth="1"/>
    <col min="5" max="5" width="17.5703125" customWidth="1"/>
    <col min="6" max="6" width="17.7109375" bestFit="1" customWidth="1"/>
    <col min="7" max="7" width="17.7109375" style="292" customWidth="1"/>
    <col min="8" max="8" width="15.5703125" customWidth="1"/>
    <col min="9" max="9" width="15" customWidth="1"/>
    <col min="10" max="10" width="16.42578125" style="260" customWidth="1"/>
    <col min="11" max="11" width="15.140625" bestFit="1" customWidth="1"/>
    <col min="12" max="12" width="9.5703125" bestFit="1" customWidth="1"/>
    <col min="13" max="13" width="11.140625" bestFit="1" customWidth="1"/>
    <col min="14" max="14" width="18.140625" customWidth="1"/>
    <col min="15" max="15" width="11" customWidth="1"/>
    <col min="16" max="16" width="13.28515625" bestFit="1" customWidth="1"/>
    <col min="17" max="17" width="9.42578125" customWidth="1"/>
    <col min="18" max="18" width="9.7109375" customWidth="1"/>
    <col min="19" max="19" width="10" customWidth="1"/>
  </cols>
  <sheetData>
    <row r="2" spans="1:19" ht="12.75" thickBot="1">
      <c r="B2" s="146" t="s">
        <v>103</v>
      </c>
      <c r="C2" s="42"/>
      <c r="D2" s="42"/>
      <c r="E2" s="147"/>
      <c r="F2" s="80"/>
      <c r="G2" s="288"/>
      <c r="H2" s="80"/>
      <c r="I2" s="80"/>
      <c r="J2" s="256"/>
      <c r="K2" s="80"/>
      <c r="L2" s="80"/>
      <c r="M2" s="80"/>
      <c r="N2" s="80"/>
      <c r="O2" s="80"/>
      <c r="P2" s="80"/>
      <c r="Q2" s="80"/>
      <c r="R2" s="80"/>
      <c r="S2" s="148"/>
    </row>
    <row r="3" spans="1:19">
      <c r="A3" s="580"/>
    </row>
    <row r="4" spans="1:19">
      <c r="A4" s="580"/>
    </row>
    <row r="5" spans="1:19">
      <c r="A5" s="580"/>
      <c r="B5" s="456" t="s">
        <v>104</v>
      </c>
      <c r="C5" s="151">
        <v>41018</v>
      </c>
      <c r="D5" s="151"/>
      <c r="E5" s="4"/>
      <c r="F5" s="149"/>
      <c r="G5" s="290"/>
      <c r="H5" s="4"/>
      <c r="I5" s="700" t="s">
        <v>544</v>
      </c>
      <c r="J5" s="700"/>
      <c r="K5" s="4"/>
      <c r="L5" s="4"/>
      <c r="M5" s="4"/>
      <c r="N5" s="4"/>
      <c r="O5" s="4"/>
      <c r="P5" s="4"/>
      <c r="Q5" s="4"/>
      <c r="R5" s="4"/>
      <c r="S5" s="4"/>
    </row>
    <row r="6" spans="1:19" ht="12.75" thickBot="1">
      <c r="A6" s="580"/>
      <c r="B6" s="508"/>
      <c r="C6" s="508"/>
      <c r="D6" s="508"/>
      <c r="E6" s="508"/>
      <c r="F6" s="149"/>
      <c r="G6" s="509"/>
      <c r="H6" s="508"/>
      <c r="I6" s="508"/>
      <c r="J6" s="510"/>
      <c r="K6" s="508"/>
      <c r="L6" s="508"/>
      <c r="M6" s="508"/>
      <c r="N6" s="508"/>
      <c r="O6" s="508"/>
      <c r="P6" s="508"/>
      <c r="Q6" s="508"/>
      <c r="R6" s="508"/>
      <c r="S6" s="508"/>
    </row>
    <row r="7" spans="1:19" ht="54" customHeight="1" thickBot="1">
      <c r="A7" s="580"/>
      <c r="B7" s="316" t="s">
        <v>540</v>
      </c>
      <c r="C7" s="464" t="s">
        <v>105</v>
      </c>
      <c r="D7" s="316" t="s">
        <v>421</v>
      </c>
      <c r="E7" s="316" t="s">
        <v>422</v>
      </c>
      <c r="F7" s="464" t="s">
        <v>106</v>
      </c>
      <c r="G7" s="511" t="s">
        <v>107</v>
      </c>
      <c r="H7" s="464" t="s">
        <v>108</v>
      </c>
      <c r="I7" s="464" t="s">
        <v>109</v>
      </c>
      <c r="J7" s="465" t="s">
        <v>110</v>
      </c>
      <c r="K7" s="464" t="s">
        <v>111</v>
      </c>
      <c r="L7" s="464" t="s">
        <v>112</v>
      </c>
      <c r="M7" s="464" t="s">
        <v>113</v>
      </c>
      <c r="N7" s="464" t="s">
        <v>114</v>
      </c>
      <c r="O7" s="464" t="s">
        <v>115</v>
      </c>
      <c r="P7" s="464" t="s">
        <v>116</v>
      </c>
      <c r="Q7" s="464" t="s">
        <v>117</v>
      </c>
      <c r="R7" s="464" t="s">
        <v>118</v>
      </c>
      <c r="S7" s="464" t="s">
        <v>152</v>
      </c>
    </row>
    <row r="8" spans="1:19">
      <c r="A8" s="580"/>
      <c r="B8" s="152"/>
      <c r="C8" s="44"/>
      <c r="D8" s="44"/>
      <c r="E8" s="153"/>
      <c r="F8" s="44"/>
      <c r="G8" s="291"/>
      <c r="H8" s="154"/>
      <c r="I8" s="155"/>
      <c r="J8" s="258"/>
      <c r="K8" s="157"/>
      <c r="L8" s="158"/>
      <c r="M8" s="159"/>
      <c r="N8" s="160"/>
      <c r="O8" s="159"/>
      <c r="P8" s="161"/>
      <c r="Q8" s="162"/>
      <c r="R8" s="163"/>
      <c r="S8" s="164"/>
    </row>
    <row r="9" spans="1:19">
      <c r="A9" s="580"/>
      <c r="B9" s="515" t="s">
        <v>119</v>
      </c>
      <c r="C9" s="45" t="s">
        <v>541</v>
      </c>
      <c r="D9" s="45" t="s">
        <v>346</v>
      </c>
      <c r="E9" s="48" t="s">
        <v>346</v>
      </c>
      <c r="F9" s="45" t="s">
        <v>347</v>
      </c>
      <c r="G9" s="289">
        <v>1.5920000000000001</v>
      </c>
      <c r="H9" s="176">
        <v>1250000000</v>
      </c>
      <c r="I9" s="516">
        <v>0</v>
      </c>
      <c r="J9" s="259">
        <v>1250000000</v>
      </c>
      <c r="K9" s="209" t="s">
        <v>352</v>
      </c>
      <c r="L9" s="210">
        <v>1.55E-2</v>
      </c>
      <c r="M9" s="518">
        <v>2.0050999999999999E-2</v>
      </c>
      <c r="N9" s="470" t="s">
        <v>569</v>
      </c>
      <c r="O9" s="582">
        <v>41197</v>
      </c>
      <c r="P9" s="628">
        <v>6335559.027777778</v>
      </c>
      <c r="Q9" s="167">
        <v>43023</v>
      </c>
      <c r="R9" s="82">
        <v>56523</v>
      </c>
      <c r="S9" s="168" t="s">
        <v>405</v>
      </c>
    </row>
    <row r="10" spans="1:19">
      <c r="A10" s="580"/>
      <c r="B10" s="515" t="s">
        <v>126</v>
      </c>
      <c r="C10" s="45" t="s">
        <v>542</v>
      </c>
      <c r="D10" s="45" t="s">
        <v>402</v>
      </c>
      <c r="E10" s="48" t="s">
        <v>402</v>
      </c>
      <c r="F10" s="45" t="s">
        <v>348</v>
      </c>
      <c r="G10" s="289" t="s">
        <v>354</v>
      </c>
      <c r="H10" s="176">
        <v>175000000</v>
      </c>
      <c r="I10" s="516">
        <v>0</v>
      </c>
      <c r="J10" s="176">
        <v>175000000</v>
      </c>
      <c r="K10" s="209" t="s">
        <v>351</v>
      </c>
      <c r="L10" s="210">
        <v>8.9999999999999993E-3</v>
      </c>
      <c r="M10" s="518">
        <v>1.7283800000000002E-2</v>
      </c>
      <c r="N10" s="470" t="s">
        <v>569</v>
      </c>
      <c r="O10" s="582">
        <v>41197</v>
      </c>
      <c r="P10" s="628">
        <v>752034.19398907106</v>
      </c>
      <c r="Q10" s="167" t="s">
        <v>402</v>
      </c>
      <c r="R10" s="82">
        <v>56523</v>
      </c>
      <c r="S10" s="168" t="s">
        <v>404</v>
      </c>
    </row>
    <row r="11" spans="1:19" ht="12.75" thickBot="1">
      <c r="A11" s="580"/>
      <c r="B11" s="520"/>
      <c r="C11" s="521"/>
      <c r="D11" s="521"/>
      <c r="E11" s="457"/>
      <c r="F11" s="521"/>
      <c r="G11" s="522"/>
      <c r="H11" s="521"/>
      <c r="I11" s="457"/>
      <c r="J11" s="523"/>
      <c r="K11" s="457"/>
      <c r="L11" s="521"/>
      <c r="M11" s="457"/>
      <c r="N11" s="521"/>
      <c r="O11" s="457"/>
      <c r="P11" s="526"/>
      <c r="Q11" s="457"/>
      <c r="R11" s="521"/>
      <c r="S11" s="525"/>
    </row>
    <row r="12" spans="1:19">
      <c r="B12" s="494"/>
      <c r="C12" s="4"/>
      <c r="D12" s="4"/>
      <c r="E12" s="4"/>
      <c r="F12" s="4"/>
      <c r="G12" s="290"/>
      <c r="H12" s="121"/>
      <c r="I12" s="48"/>
      <c r="J12" s="287"/>
      <c r="K12" s="48"/>
      <c r="L12" s="48"/>
      <c r="M12" s="48"/>
      <c r="N12" s="83"/>
      <c r="O12" s="83"/>
      <c r="P12" s="84"/>
      <c r="Q12" s="85"/>
      <c r="R12" s="4"/>
      <c r="S12" s="5"/>
    </row>
    <row r="13" spans="1:19">
      <c r="M13" s="602"/>
    </row>
    <row r="15" spans="1:19">
      <c r="B15" s="456" t="s">
        <v>104</v>
      </c>
      <c r="C15" s="151">
        <v>41068</v>
      </c>
      <c r="D15" s="151"/>
      <c r="E15" s="4"/>
      <c r="F15" s="149"/>
      <c r="G15" s="290"/>
      <c r="H15" s="4"/>
      <c r="I15" s="700" t="s">
        <v>554</v>
      </c>
      <c r="J15" s="700"/>
      <c r="K15" s="4"/>
      <c r="L15" s="4"/>
      <c r="M15" s="4"/>
      <c r="N15" s="4"/>
      <c r="O15" s="4"/>
      <c r="P15" s="4"/>
      <c r="Q15" s="4"/>
      <c r="R15" s="4"/>
      <c r="S15" s="4"/>
    </row>
    <row r="16" spans="1:19" ht="12.75" thickBot="1">
      <c r="B16" s="508"/>
      <c r="C16" s="508"/>
      <c r="D16" s="508"/>
      <c r="E16" s="508"/>
      <c r="F16" s="149"/>
      <c r="G16" s="509"/>
      <c r="H16" s="508"/>
      <c r="I16" s="508"/>
      <c r="J16" s="510"/>
      <c r="K16" s="508"/>
      <c r="L16" s="508"/>
      <c r="M16" s="508"/>
      <c r="N16" s="508"/>
      <c r="O16" s="508"/>
      <c r="P16" s="508"/>
      <c r="Q16" s="508"/>
      <c r="R16" s="508"/>
      <c r="S16" s="508"/>
    </row>
    <row r="17" spans="1:19" ht="54" customHeight="1" thickBot="1">
      <c r="A17" s="580"/>
      <c r="B17" s="316" t="s">
        <v>549</v>
      </c>
      <c r="C17" s="464" t="s">
        <v>105</v>
      </c>
      <c r="D17" s="316" t="s">
        <v>421</v>
      </c>
      <c r="E17" s="316" t="s">
        <v>422</v>
      </c>
      <c r="F17" s="464" t="s">
        <v>106</v>
      </c>
      <c r="G17" s="511" t="s">
        <v>107</v>
      </c>
      <c r="H17" s="464" t="s">
        <v>108</v>
      </c>
      <c r="I17" s="464" t="s">
        <v>109</v>
      </c>
      <c r="J17" s="465" t="s">
        <v>110</v>
      </c>
      <c r="K17" s="464" t="s">
        <v>111</v>
      </c>
      <c r="L17" s="464" t="s">
        <v>112</v>
      </c>
      <c r="M17" s="464" t="s">
        <v>113</v>
      </c>
      <c r="N17" s="464" t="s">
        <v>114</v>
      </c>
      <c r="O17" s="464" t="s">
        <v>115</v>
      </c>
      <c r="P17" s="464" t="s">
        <v>116</v>
      </c>
      <c r="Q17" s="464" t="s">
        <v>117</v>
      </c>
      <c r="R17" s="464" t="s">
        <v>118</v>
      </c>
      <c r="S17" s="464" t="s">
        <v>152</v>
      </c>
    </row>
    <row r="18" spans="1:19">
      <c r="B18" s="152"/>
      <c r="C18" s="44"/>
      <c r="D18" s="44"/>
      <c r="E18" s="153"/>
      <c r="F18" s="44"/>
      <c r="G18" s="291"/>
      <c r="H18" s="154"/>
      <c r="I18" s="155"/>
      <c r="J18" s="258"/>
      <c r="K18" s="157"/>
      <c r="L18" s="158"/>
      <c r="M18" s="159"/>
      <c r="N18" s="160"/>
      <c r="O18" s="159"/>
      <c r="P18" s="161"/>
      <c r="Q18" s="162"/>
      <c r="R18" s="163"/>
      <c r="S18" s="164"/>
    </row>
    <row r="19" spans="1:19">
      <c r="B19" s="515" t="s">
        <v>119</v>
      </c>
      <c r="C19" s="45" t="s">
        <v>552</v>
      </c>
      <c r="D19" s="45" t="s">
        <v>346</v>
      </c>
      <c r="E19" s="48" t="s">
        <v>346</v>
      </c>
      <c r="F19" s="45" t="s">
        <v>348</v>
      </c>
      <c r="G19" s="289" t="s">
        <v>354</v>
      </c>
      <c r="H19" s="176">
        <v>515000000</v>
      </c>
      <c r="I19" s="516">
        <v>0</v>
      </c>
      <c r="J19" s="176">
        <v>515000000</v>
      </c>
      <c r="K19" s="209" t="s">
        <v>351</v>
      </c>
      <c r="L19" s="210">
        <v>1.55E-2</v>
      </c>
      <c r="M19" s="518">
        <v>2.3783800000000001E-2</v>
      </c>
      <c r="N19" s="470" t="s">
        <v>569</v>
      </c>
      <c r="O19" s="582">
        <v>41197</v>
      </c>
      <c r="P19" s="628">
        <v>3045431.1120218579</v>
      </c>
      <c r="Q19" s="167">
        <v>43023</v>
      </c>
      <c r="R19" s="82">
        <v>56523</v>
      </c>
      <c r="S19" s="168" t="s">
        <v>405</v>
      </c>
    </row>
    <row r="20" spans="1:19">
      <c r="B20" s="515" t="s">
        <v>550</v>
      </c>
      <c r="C20" s="45" t="s">
        <v>553</v>
      </c>
      <c r="D20" s="45" t="s">
        <v>360</v>
      </c>
      <c r="E20" s="45" t="s">
        <v>360</v>
      </c>
      <c r="F20" s="45" t="s">
        <v>347</v>
      </c>
      <c r="G20" s="289">
        <v>1.5525</v>
      </c>
      <c r="H20" s="176">
        <v>140000000</v>
      </c>
      <c r="I20" s="516">
        <v>0</v>
      </c>
      <c r="J20" s="176">
        <v>140000000</v>
      </c>
      <c r="K20" s="209" t="s">
        <v>352</v>
      </c>
      <c r="L20" s="210">
        <v>2.1999999999999999E-2</v>
      </c>
      <c r="M20" s="518">
        <v>2.6551000000000002E-2</v>
      </c>
      <c r="N20" s="470" t="s">
        <v>569</v>
      </c>
      <c r="O20" s="582">
        <v>41197</v>
      </c>
      <c r="P20" s="628">
        <v>939610.38888888876</v>
      </c>
      <c r="Q20" s="167">
        <v>43023</v>
      </c>
      <c r="R20" s="82">
        <v>56523</v>
      </c>
      <c r="S20" s="168" t="s">
        <v>405</v>
      </c>
    </row>
    <row r="21" spans="1:19">
      <c r="B21" s="515" t="s">
        <v>551</v>
      </c>
      <c r="C21" s="45" t="s">
        <v>559</v>
      </c>
      <c r="D21" s="45" t="s">
        <v>360</v>
      </c>
      <c r="E21" s="45" t="s">
        <v>360</v>
      </c>
      <c r="F21" s="45" t="s">
        <v>348</v>
      </c>
      <c r="G21" s="289" t="s">
        <v>354</v>
      </c>
      <c r="H21" s="176">
        <v>33000000</v>
      </c>
      <c r="I21" s="516">
        <v>0</v>
      </c>
      <c r="J21" s="176">
        <v>33000000</v>
      </c>
      <c r="K21" s="209" t="s">
        <v>351</v>
      </c>
      <c r="L21" s="210">
        <v>2.35E-2</v>
      </c>
      <c r="M21" s="518">
        <f>317.838%/100</f>
        <v>3.1783800000000001E-2</v>
      </c>
      <c r="N21" s="470" t="s">
        <v>569</v>
      </c>
      <c r="O21" s="582">
        <v>41197</v>
      </c>
      <c r="P21" s="628">
        <v>260783.47377049178</v>
      </c>
      <c r="Q21" s="167">
        <v>43023</v>
      </c>
      <c r="R21" s="82">
        <v>56523</v>
      </c>
      <c r="S21" s="168" t="s">
        <v>405</v>
      </c>
    </row>
    <row r="22" spans="1:19" ht="12.75" thickBot="1">
      <c r="B22" s="520"/>
      <c r="C22" s="617"/>
      <c r="D22" s="521"/>
      <c r="E22" s="457"/>
      <c r="F22" s="521"/>
      <c r="G22" s="522"/>
      <c r="H22" s="521"/>
      <c r="I22" s="457"/>
      <c r="J22" s="523"/>
      <c r="K22" s="457"/>
      <c r="L22" s="521"/>
      <c r="M22" s="457"/>
      <c r="N22" s="521"/>
      <c r="O22" s="457"/>
      <c r="P22" s="526"/>
      <c r="Q22" s="457"/>
      <c r="R22" s="521"/>
      <c r="S22" s="525"/>
    </row>
    <row r="23" spans="1:19">
      <c r="B23" s="494"/>
      <c r="C23" s="4"/>
      <c r="D23" s="4"/>
      <c r="E23" s="4"/>
      <c r="F23" s="4"/>
      <c r="G23" s="290"/>
      <c r="H23" s="121"/>
      <c r="I23" s="48"/>
      <c r="J23" s="287"/>
      <c r="K23" s="48"/>
      <c r="L23" s="48"/>
      <c r="M23" s="48"/>
      <c r="N23" s="83"/>
      <c r="O23" s="83"/>
      <c r="P23" s="84"/>
      <c r="Q23" s="85"/>
      <c r="R23" s="4"/>
      <c r="S23" s="5"/>
    </row>
    <row r="26" spans="1:19">
      <c r="B26" s="456" t="s">
        <v>104</v>
      </c>
      <c r="C26" s="151">
        <v>41149</v>
      </c>
      <c r="D26" s="151"/>
      <c r="E26" s="4"/>
      <c r="F26" s="149"/>
      <c r="G26" s="290"/>
      <c r="H26" s="4"/>
      <c r="I26" s="700" t="s">
        <v>618</v>
      </c>
      <c r="J26" s="700"/>
      <c r="K26" s="4"/>
      <c r="L26" s="4"/>
      <c r="M26" s="4"/>
      <c r="N26" s="4"/>
      <c r="O26" s="4"/>
      <c r="P26" s="4"/>
      <c r="Q26" s="4"/>
      <c r="R26" s="4"/>
      <c r="S26" s="4"/>
    </row>
    <row r="27" spans="1:19" ht="12.75" thickBot="1">
      <c r="B27" s="508"/>
      <c r="C27" s="508"/>
      <c r="D27" s="508"/>
      <c r="E27" s="508"/>
      <c r="F27" s="149"/>
      <c r="G27" s="509"/>
      <c r="H27" s="508"/>
      <c r="I27" s="508"/>
      <c r="J27" s="510"/>
      <c r="K27" s="508"/>
      <c r="L27" s="508"/>
      <c r="M27" s="508"/>
      <c r="N27" s="508"/>
      <c r="O27" s="508"/>
      <c r="P27" s="508"/>
      <c r="Q27" s="508"/>
      <c r="R27" s="508"/>
      <c r="S27" s="508"/>
    </row>
    <row r="28" spans="1:19" ht="36.75" thickBot="1">
      <c r="B28" s="316" t="s">
        <v>613</v>
      </c>
      <c r="C28" s="464" t="s">
        <v>105</v>
      </c>
      <c r="D28" s="316" t="s">
        <v>421</v>
      </c>
      <c r="E28" s="316" t="s">
        <v>422</v>
      </c>
      <c r="F28" s="464" t="s">
        <v>106</v>
      </c>
      <c r="G28" s="511" t="s">
        <v>107</v>
      </c>
      <c r="H28" s="464" t="s">
        <v>108</v>
      </c>
      <c r="I28" s="464" t="s">
        <v>109</v>
      </c>
      <c r="J28" s="465" t="s">
        <v>110</v>
      </c>
      <c r="K28" s="464" t="s">
        <v>111</v>
      </c>
      <c r="L28" s="464" t="s">
        <v>112</v>
      </c>
      <c r="M28" s="464" t="s">
        <v>113</v>
      </c>
      <c r="N28" s="464" t="s">
        <v>114</v>
      </c>
      <c r="O28" s="464" t="s">
        <v>115</v>
      </c>
      <c r="P28" s="464" t="s">
        <v>116</v>
      </c>
      <c r="Q28" s="464" t="s">
        <v>117</v>
      </c>
      <c r="R28" s="464" t="s">
        <v>118</v>
      </c>
      <c r="S28" s="464" t="s">
        <v>152</v>
      </c>
    </row>
    <row r="29" spans="1:19">
      <c r="B29" s="152"/>
      <c r="C29" s="44"/>
      <c r="D29" s="44"/>
      <c r="E29" s="153"/>
      <c r="F29" s="44"/>
      <c r="G29" s="291"/>
      <c r="H29" s="154"/>
      <c r="I29" s="155"/>
      <c r="J29" s="258"/>
      <c r="K29" s="157"/>
      <c r="L29" s="158"/>
      <c r="M29" s="159"/>
      <c r="N29" s="160"/>
      <c r="O29" s="159"/>
      <c r="P29" s="161"/>
      <c r="Q29" s="162"/>
      <c r="R29" s="163"/>
      <c r="S29" s="164"/>
    </row>
    <row r="30" spans="1:19">
      <c r="B30" s="515" t="s">
        <v>119</v>
      </c>
      <c r="C30" s="45" t="s">
        <v>619</v>
      </c>
      <c r="D30" s="45" t="s">
        <v>346</v>
      </c>
      <c r="E30" s="48" t="s">
        <v>346</v>
      </c>
      <c r="F30" s="45" t="s">
        <v>349</v>
      </c>
      <c r="G30" s="289">
        <v>1.2731901911440009</v>
      </c>
      <c r="H30" s="176">
        <v>650000000</v>
      </c>
      <c r="I30" s="516">
        <v>0</v>
      </c>
      <c r="J30" s="176">
        <v>650000000</v>
      </c>
      <c r="K30" s="209" t="s">
        <v>353</v>
      </c>
      <c r="L30" s="210">
        <v>7.4999999999999997E-3</v>
      </c>
      <c r="M30" s="518">
        <v>9.0699999999999999E-3</v>
      </c>
      <c r="N30" s="470" t="s">
        <v>614</v>
      </c>
      <c r="O30" s="582">
        <v>41197</v>
      </c>
      <c r="P30" s="658">
        <v>786066.66666670702</v>
      </c>
      <c r="Q30" s="167">
        <v>42200</v>
      </c>
      <c r="R30" s="82">
        <v>56523</v>
      </c>
      <c r="S30" s="168" t="s">
        <v>405</v>
      </c>
    </row>
    <row r="31" spans="1:19">
      <c r="B31" s="515" t="s">
        <v>126</v>
      </c>
      <c r="C31" s="45" t="s">
        <v>620</v>
      </c>
      <c r="D31" s="45" t="s">
        <v>402</v>
      </c>
      <c r="E31" s="48" t="s">
        <v>402</v>
      </c>
      <c r="F31" s="45" t="s">
        <v>348</v>
      </c>
      <c r="G31" s="289" t="s">
        <v>354</v>
      </c>
      <c r="H31" s="176">
        <v>180000000</v>
      </c>
      <c r="I31" s="516">
        <v>0</v>
      </c>
      <c r="J31" s="176">
        <v>180000000</v>
      </c>
      <c r="K31" s="209" t="s">
        <v>351</v>
      </c>
      <c r="L31" s="210">
        <v>8.9999999999999993E-3</v>
      </c>
      <c r="M31" s="518">
        <v>1.45722E-2</v>
      </c>
      <c r="N31" s="470" t="s">
        <v>614</v>
      </c>
      <c r="O31" s="582">
        <v>41197</v>
      </c>
      <c r="P31" s="658">
        <v>343999.48</v>
      </c>
      <c r="Q31" s="167" t="s">
        <v>402</v>
      </c>
      <c r="R31" s="82">
        <v>56523</v>
      </c>
      <c r="S31" s="168" t="s">
        <v>404</v>
      </c>
    </row>
    <row r="32" spans="1:19" ht="12.75" thickBot="1">
      <c r="B32" s="520"/>
      <c r="C32" s="617"/>
      <c r="D32" s="521"/>
      <c r="E32" s="457"/>
      <c r="F32" s="521"/>
      <c r="G32" s="522"/>
      <c r="H32" s="521"/>
      <c r="I32" s="457"/>
      <c r="J32" s="523"/>
      <c r="K32" s="457"/>
      <c r="L32" s="521"/>
      <c r="M32" s="457"/>
      <c r="N32" s="521"/>
      <c r="O32" s="457"/>
      <c r="P32" s="526"/>
      <c r="Q32" s="457"/>
      <c r="R32" s="521"/>
      <c r="S32" s="525"/>
    </row>
    <row r="34" spans="2:13">
      <c r="B34" s="619" t="s">
        <v>567</v>
      </c>
    </row>
    <row r="37" spans="2:13">
      <c r="H37" s="656"/>
    </row>
    <row r="38" spans="2:13" ht="14.25">
      <c r="M38" s="657"/>
    </row>
  </sheetData>
  <mergeCells count="3">
    <mergeCell ref="I5:J5"/>
    <mergeCell ref="I15:J15"/>
    <mergeCell ref="I26:J26"/>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August 2012</oddHeader>
    <oddFooter>&amp;CPage 8</oddFooter>
  </headerFooter>
</worksheet>
</file>

<file path=xl/worksheets/sheet9.xml><?xml version="1.0" encoding="utf-8"?>
<worksheet xmlns="http://schemas.openxmlformats.org/spreadsheetml/2006/main" xmlns:r="http://schemas.openxmlformats.org/officeDocument/2006/relationships">
  <dimension ref="B1:H45"/>
  <sheetViews>
    <sheetView view="pageLayout" zoomScaleNormal="100" workbookViewId="0"/>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6" t="s">
        <v>311</v>
      </c>
      <c r="C2" s="116" t="s">
        <v>19</v>
      </c>
      <c r="D2" s="244" t="s">
        <v>130</v>
      </c>
      <c r="E2" s="230" t="s">
        <v>131</v>
      </c>
      <c r="F2" s="116" t="s">
        <v>132</v>
      </c>
      <c r="G2" s="116" t="s">
        <v>312</v>
      </c>
    </row>
    <row r="3" spans="2:8" ht="12.75" thickBot="1">
      <c r="B3" s="117"/>
      <c r="C3" s="117" t="s">
        <v>15</v>
      </c>
      <c r="D3" s="117"/>
      <c r="E3" s="231" t="s">
        <v>133</v>
      </c>
      <c r="F3" s="245" t="s">
        <v>134</v>
      </c>
      <c r="G3" s="117"/>
    </row>
    <row r="4" spans="2:8">
      <c r="B4" s="86"/>
      <c r="C4" s="240"/>
      <c r="D4" s="240"/>
      <c r="E4" s="240"/>
      <c r="F4" s="87"/>
      <c r="G4" s="240"/>
    </row>
    <row r="5" spans="2:8">
      <c r="B5" s="61" t="s">
        <v>313</v>
      </c>
      <c r="C5" s="607">
        <v>10626061347</v>
      </c>
      <c r="D5" s="74">
        <f>C5/$C$8</f>
        <v>0.83248690180908569</v>
      </c>
      <c r="E5" s="74">
        <f>(C6+C7)/C8</f>
        <v>0.16751309819091431</v>
      </c>
      <c r="F5" s="74">
        <f>(C7+C6+C11)/C8</f>
        <v>0.20394300356225067</v>
      </c>
      <c r="G5" s="74">
        <v>8.3000000000000004E-2</v>
      </c>
      <c r="H5" s="580"/>
    </row>
    <row r="6" spans="2:8">
      <c r="B6" s="606" t="s">
        <v>555</v>
      </c>
      <c r="C6" s="607">
        <v>123177134</v>
      </c>
      <c r="D6" s="74">
        <f>C6/$C$8</f>
        <v>9.6501749151234779E-3</v>
      </c>
      <c r="E6" s="74">
        <f>C7/C8</f>
        <v>0.15786292327579085</v>
      </c>
      <c r="F6" s="74">
        <f>(C7+C11)/C8</f>
        <v>0.19429282864712719</v>
      </c>
      <c r="G6" s="74">
        <v>5.7000000000000002E-2</v>
      </c>
      <c r="H6" s="580"/>
    </row>
    <row r="7" spans="2:8" ht="12.75" thickBot="1">
      <c r="B7" s="61" t="s">
        <v>135</v>
      </c>
      <c r="C7" s="607">
        <v>2015000000</v>
      </c>
      <c r="D7" s="74">
        <f>C7/$C$8</f>
        <v>0.15786292327579085</v>
      </c>
      <c r="E7" s="74">
        <v>0</v>
      </c>
      <c r="F7" s="74">
        <v>0</v>
      </c>
      <c r="G7" s="74">
        <v>0</v>
      </c>
      <c r="H7" s="580"/>
    </row>
    <row r="8" spans="2:8">
      <c r="B8" s="61"/>
      <c r="C8" s="608">
        <f>SUM(C5:C7)</f>
        <v>12764238481</v>
      </c>
      <c r="D8" s="609">
        <v>1</v>
      </c>
      <c r="E8" s="74"/>
      <c r="F8" s="610"/>
      <c r="G8" s="611"/>
      <c r="H8" s="580"/>
    </row>
    <row r="9" spans="2:8" ht="12.75" thickBot="1">
      <c r="B9" s="61"/>
      <c r="C9" s="88"/>
      <c r="D9" s="74"/>
      <c r="E9" s="74"/>
      <c r="F9" s="610"/>
      <c r="G9" s="611"/>
      <c r="H9" s="580"/>
    </row>
    <row r="10" spans="2:8">
      <c r="B10" s="60"/>
      <c r="C10" s="612"/>
      <c r="D10" s="609"/>
      <c r="E10" s="609"/>
      <c r="F10" s="613"/>
      <c r="G10" s="614"/>
      <c r="H10" s="580"/>
    </row>
    <row r="11" spans="2:8">
      <c r="B11" s="61" t="s">
        <v>314</v>
      </c>
      <c r="C11" s="88">
        <v>465000000</v>
      </c>
      <c r="D11" s="74">
        <f>C11/C8</f>
        <v>3.6429905371336349E-2</v>
      </c>
      <c r="E11" s="74"/>
      <c r="F11" s="610"/>
      <c r="G11" s="611"/>
      <c r="H11" s="580"/>
    </row>
    <row r="12" spans="2:8" ht="12.75" thickBot="1">
      <c r="B12" s="63"/>
      <c r="C12" s="89"/>
      <c r="D12" s="89"/>
      <c r="E12" s="90"/>
      <c r="F12" s="246"/>
      <c r="G12" s="90"/>
      <c r="H12" s="580"/>
    </row>
    <row r="13" spans="2:8" ht="12.75" customHeight="1">
      <c r="B13" s="51"/>
      <c r="C13" s="91"/>
      <c r="D13" s="91"/>
      <c r="E13" s="75"/>
      <c r="F13" s="92"/>
      <c r="G13" s="75"/>
    </row>
    <row r="14" spans="2:8" ht="12.75" thickBot="1">
      <c r="B14" s="92"/>
      <c r="C14" s="92"/>
      <c r="D14" s="91"/>
      <c r="E14" s="75"/>
      <c r="F14" s="92"/>
      <c r="G14" s="75"/>
    </row>
    <row r="15" spans="2:8">
      <c r="B15" s="60" t="s">
        <v>136</v>
      </c>
      <c r="C15" s="440">
        <v>0</v>
      </c>
      <c r="D15" s="48"/>
      <c r="E15" s="48"/>
      <c r="F15" s="48"/>
      <c r="G15" s="48"/>
    </row>
    <row r="16" spans="2:8">
      <c r="B16" s="61" t="s">
        <v>137</v>
      </c>
      <c r="C16" s="441">
        <v>0</v>
      </c>
      <c r="D16" s="91"/>
      <c r="E16" s="93"/>
      <c r="F16" s="48"/>
      <c r="G16" s="48"/>
    </row>
    <row r="17" spans="2:7">
      <c r="B17" s="61" t="s">
        <v>138</v>
      </c>
      <c r="C17" s="441">
        <v>0</v>
      </c>
      <c r="D17" s="91"/>
      <c r="E17" s="84"/>
      <c r="F17" s="4"/>
      <c r="G17" s="4"/>
    </row>
    <row r="18" spans="2:7">
      <c r="B18" s="61" t="s">
        <v>139</v>
      </c>
      <c r="C18" s="441">
        <v>0</v>
      </c>
      <c r="D18" s="91"/>
      <c r="E18" s="4"/>
      <c r="F18" s="4"/>
      <c r="G18" s="4"/>
    </row>
    <row r="19" spans="2:7">
      <c r="B19" s="61" t="s">
        <v>140</v>
      </c>
      <c r="C19" s="441">
        <v>0</v>
      </c>
      <c r="D19" s="91"/>
      <c r="E19" s="93"/>
      <c r="F19" s="48"/>
      <c r="G19" s="48"/>
    </row>
    <row r="20" spans="2:7" ht="12.75" thickBot="1">
      <c r="B20" s="94" t="s">
        <v>141</v>
      </c>
      <c r="C20" s="442">
        <v>0</v>
      </c>
      <c r="D20" s="91"/>
      <c r="E20" s="93"/>
      <c r="F20" s="48"/>
      <c r="G20" s="48"/>
    </row>
    <row r="21" spans="2:7">
      <c r="B21" s="13"/>
      <c r="C21" s="13"/>
      <c r="D21" s="95"/>
      <c r="E21" s="96"/>
      <c r="F21" s="48"/>
      <c r="G21" s="48"/>
    </row>
    <row r="22" spans="2:7" ht="12.75" thickBot="1">
      <c r="B22" s="92"/>
      <c r="C22" s="92"/>
      <c r="D22" s="91"/>
      <c r="E22" s="75"/>
      <c r="F22" s="92"/>
      <c r="G22" s="75"/>
    </row>
    <row r="23" spans="2:7">
      <c r="B23" s="115" t="s">
        <v>315</v>
      </c>
      <c r="C23" s="118"/>
      <c r="D23" s="4"/>
    </row>
    <row r="24" spans="2:7" ht="12.75" thickBot="1">
      <c r="B24" s="119"/>
      <c r="C24" s="120"/>
      <c r="D24" s="4"/>
    </row>
    <row r="25" spans="2:7">
      <c r="B25" s="61" t="s">
        <v>142</v>
      </c>
      <c r="C25" s="88">
        <v>465000000</v>
      </c>
      <c r="D25" s="4"/>
    </row>
    <row r="26" spans="2:7">
      <c r="B26" s="61" t="s">
        <v>143</v>
      </c>
      <c r="C26" s="88">
        <v>0</v>
      </c>
      <c r="D26" s="4"/>
    </row>
    <row r="27" spans="2:7">
      <c r="B27" s="61" t="s">
        <v>144</v>
      </c>
      <c r="C27" s="88">
        <v>0</v>
      </c>
      <c r="D27" s="4"/>
    </row>
    <row r="28" spans="2:7" ht="12.75" thickBot="1">
      <c r="B28" s="63" t="s">
        <v>145</v>
      </c>
      <c r="C28" s="89">
        <v>465000000</v>
      </c>
      <c r="D28" s="4"/>
      <c r="E28" s="75"/>
      <c r="F28" s="92"/>
      <c r="G28" s="8"/>
    </row>
    <row r="29" spans="2:7" ht="12.75" thickBot="1">
      <c r="B29" s="51"/>
      <c r="C29" s="91"/>
      <c r="D29" s="4"/>
      <c r="E29" s="75"/>
      <c r="F29" s="92"/>
      <c r="G29" s="8"/>
    </row>
    <row r="30" spans="2:7" ht="12.75" thickBot="1">
      <c r="B30" s="251" t="s">
        <v>336</v>
      </c>
      <c r="C30" s="218"/>
      <c r="D30" s="4"/>
      <c r="E30" s="75"/>
      <c r="F30" s="92"/>
      <c r="G30" s="8"/>
    </row>
    <row r="31" spans="2:7" ht="12.75" thickBot="1">
      <c r="B31" s="252" t="s">
        <v>589</v>
      </c>
      <c r="C31" s="443">
        <v>514801000</v>
      </c>
      <c r="D31" s="4"/>
      <c r="E31" s="75"/>
      <c r="F31" s="92"/>
      <c r="G31" s="8"/>
    </row>
    <row r="32" spans="2:7">
      <c r="B32" s="4"/>
      <c r="C32" s="4"/>
      <c r="D32" s="91"/>
      <c r="E32" s="4"/>
      <c r="F32" s="4"/>
      <c r="G32" s="4"/>
    </row>
    <row r="33" spans="2:7" ht="12.75" thickBot="1">
      <c r="B33" s="4"/>
      <c r="C33" s="4"/>
      <c r="D33" s="4"/>
      <c r="E33" s="4"/>
      <c r="F33" s="4"/>
      <c r="G33" s="8"/>
    </row>
    <row r="34" spans="2:7">
      <c r="B34" s="115" t="s">
        <v>316</v>
      </c>
      <c r="C34" s="247"/>
      <c r="D34" s="8"/>
      <c r="E34" s="8"/>
      <c r="F34" s="8"/>
      <c r="G34" s="4"/>
    </row>
    <row r="35" spans="2:7" ht="12.75" thickBot="1">
      <c r="B35" s="119"/>
      <c r="C35" s="248"/>
      <c r="D35" s="8"/>
      <c r="E35" s="8"/>
      <c r="F35" s="8"/>
      <c r="G35" s="4"/>
    </row>
    <row r="36" spans="2:7">
      <c r="B36" s="249" t="s">
        <v>590</v>
      </c>
      <c r="C36" s="444">
        <v>1.3200913775736843E-2</v>
      </c>
      <c r="D36" s="8"/>
      <c r="E36" s="97"/>
      <c r="F36" s="97"/>
      <c r="G36" s="13"/>
    </row>
    <row r="37" spans="2:7" ht="12.75" thickBot="1">
      <c r="B37" s="94" t="s">
        <v>317</v>
      </c>
      <c r="C37" s="445">
        <v>1.6412688060832192E-2</v>
      </c>
      <c r="D37" s="8"/>
      <c r="E37" s="97"/>
      <c r="F37" s="97"/>
      <c r="G37" s="13"/>
    </row>
    <row r="38" spans="2:7">
      <c r="B38" s="8" t="s">
        <v>318</v>
      </c>
      <c r="C38" s="48"/>
      <c r="D38" s="8"/>
      <c r="E38" s="93"/>
      <c r="F38" s="93"/>
      <c r="G38" s="93"/>
    </row>
    <row r="39" spans="2:7">
      <c r="B39" s="8"/>
      <c r="C39" s="48"/>
      <c r="D39" s="8"/>
      <c r="E39" s="93"/>
      <c r="F39" s="93"/>
      <c r="G39" s="93"/>
    </row>
    <row r="40" spans="2:7" ht="12.75" thickBot="1"/>
    <row r="41" spans="2:7">
      <c r="B41" s="60" t="s">
        <v>319</v>
      </c>
      <c r="C41" s="531">
        <v>648431756.01999998</v>
      </c>
    </row>
    <row r="42" spans="2:7">
      <c r="B42" s="87" t="s">
        <v>320</v>
      </c>
      <c r="C42" s="532">
        <v>0</v>
      </c>
    </row>
    <row r="43" spans="2:7">
      <c r="B43" s="87" t="s">
        <v>321</v>
      </c>
      <c r="C43" s="532">
        <v>0</v>
      </c>
    </row>
    <row r="44" spans="2:7" ht="12.75" thickBot="1">
      <c r="B44" s="250" t="s">
        <v>322</v>
      </c>
      <c r="C44" s="533">
        <v>0</v>
      </c>
    </row>
    <row r="45" spans="2:7" ht="12.75" thickBot="1">
      <c r="B45" s="63" t="s">
        <v>503</v>
      </c>
      <c r="C45" s="533">
        <v>648431756.01999998</v>
      </c>
    </row>
  </sheetData>
  <pageMargins left="0.70866141732283472" right="0.70866141732283472" top="0.74803149606299213" bottom="0.74803149606299213" header="0.31496062992125984" footer="0.31496062992125984"/>
  <pageSetup paperSize="9" scale="53" orientation="landscape" r:id="rId1"/>
  <headerFooter>
    <oddHeader>&amp;CHolmes Master Trust Investor Report -  August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2'!Print_Area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Akhil Raithatha</cp:lastModifiedBy>
  <cp:lastPrinted>2012-11-02T14:01:07Z</cp:lastPrinted>
  <dcterms:created xsi:type="dcterms:W3CDTF">2011-08-15T10:47:16Z</dcterms:created>
  <dcterms:modified xsi:type="dcterms:W3CDTF">2012-11-02T14:03:18Z</dcterms:modified>
</cp:coreProperties>
</file>