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9320" yWindow="105" windowWidth="15480" windowHeight="11640"/>
  </bookViews>
  <sheets>
    <sheet name="Annex 2D" sheetId="1" r:id="rId1"/>
  </sheets>
  <definedNames>
    <definedName name="_xlnm.Print_Area" localSheetId="0">'Annex 2D'!$A$1:$L$587</definedName>
  </definedNames>
  <calcPr calcId="144525"/>
</workbook>
</file>

<file path=xl/calcChain.xml><?xml version="1.0" encoding="utf-8"?>
<calcChain xmlns="http://schemas.openxmlformats.org/spreadsheetml/2006/main">
  <c r="B100" i="1" l="1"/>
  <c r="B97" i="1"/>
  <c r="B382" i="1" l="1"/>
  <c r="K382" i="1"/>
  <c r="K394" i="1" s="1"/>
  <c r="J382" i="1"/>
  <c r="J394" i="1" s="1"/>
  <c r="I382" i="1"/>
  <c r="I394" i="1" s="1"/>
  <c r="H382" i="1"/>
  <c r="H394" i="1" s="1"/>
  <c r="G382" i="1"/>
  <c r="G394" i="1" s="1"/>
  <c r="F382" i="1"/>
  <c r="F394" i="1" s="1"/>
  <c r="E382" i="1"/>
  <c r="E394" i="1" s="1"/>
  <c r="D382" i="1"/>
  <c r="D394" i="1" s="1"/>
  <c r="C382" i="1"/>
  <c r="C394" i="1"/>
</calcChain>
</file>

<file path=xl/sharedStrings.xml><?xml version="1.0" encoding="utf-8"?>
<sst xmlns="http://schemas.openxmlformats.org/spreadsheetml/2006/main" count="1650" uniqueCount="694">
  <si>
    <t>Aggregate Arrears Adjusted Outstanding Principal Balance multiplied by the Asset Percentage</t>
  </si>
  <si>
    <t>Series 53</t>
  </si>
  <si>
    <t>Annually - 18 July</t>
  </si>
  <si>
    <t>3M GBP Libor +0.44%</t>
  </si>
  <si>
    <t>Series 54</t>
  </si>
  <si>
    <t>Series 55</t>
  </si>
  <si>
    <t>Annually - 21 August</t>
  </si>
  <si>
    <t>3M GBP Libor +0.46%</t>
  </si>
  <si>
    <t>XS0962577168</t>
  </si>
  <si>
    <t>XS0963398796</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</si>
  <si>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</si>
  <si>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</si>
  <si>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</si>
  <si>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 xml:space="preserve">ST:
&lt;A-1 / &lt;P-1 / &lt;F1 
LT:
 - /  - / &lt;A </t>
  </si>
  <si>
    <t>Termination of the Bank Account Agreement, unless the Account Bank does not, within 30 London Business Days, close the LLP Accounts and open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</si>
  <si>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</si>
  <si>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 xml:space="preserve">ST:
&lt;A-2 / &lt;P-2 / &lt;F2 
LT:
&lt;BBB+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</si>
  <si>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</si>
  <si>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</si>
  <si>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</si>
  <si>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</si>
  <si>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</si>
  <si>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</si>
  <si>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</si>
  <si>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</si>
  <si>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</si>
  <si>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 xml:space="preserve">ST:
&lt;A-1+ / &lt;P-1 / &lt;F1  </t>
  </si>
  <si>
    <t>The Servicer shall use reasonable endeavours to ensure that the Customer Files and Title Deeds (unless they relate to dematerialised loans) are located separetely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</si>
  <si>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</si>
  <si>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</si>
  <si>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</si>
  <si>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</si>
  <si>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</si>
  <si>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</si>
  <si>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(ANTS) rating triggers</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</si>
  <si>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</si>
  <si>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trigger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</si>
  <si>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t>Covered Bond Swap provider (ANTS) rating triggers</t>
  </si>
  <si>
    <t xml:space="preserve">ST:
&lt;A-1 / &lt;P-1 / &lt;F1 
LT:
&lt;A / &lt;A2 / &lt;A </t>
  </si>
  <si>
    <t>A1/ P-1</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</si>
  <si>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are on the left the first level of triggers for Moody's and Fitch but this is the only trigger for S&amp;P. 
A subsequent trigger exists for Moody's for loss of P-2 (ST) / A3 (LT). A First Subsequent Rating Event for Fitch exist for loss of F2 (ST) / BBB+ (LT) and a Second Subsequent Rating Event for Fitch exists for loss of F3 (ST) / BBB- (LT). Remedial actions include posting / continuing to post collateral and taking any of the actions outlined at (a) to (c) above.</t>
  </si>
  <si>
    <t>Covered Bond Swap Provider rating triggers - Barclays Series 1 only
Note: For Fitch, the event is triggered only if coupled with the downgrade or placing on credit watch negative of the then current rating of the Series 1 of Covered Bonds.</t>
  </si>
  <si>
    <t>Loss of required rating by Barclays Bank plc in respect of Series 1</t>
  </si>
  <si>
    <t xml:space="preserve">ST:
&lt;A-1 / &lt;P-1 / &lt;F1 
LT:
 &lt;A / &lt;A1 / &lt;A+ </t>
  </si>
  <si>
    <r>
      <t xml:space="preserve">Requirement to post collateral in accordance with the Credit Support Annex and (a) transfer to an appropriately rated replacement third party, (b) procure a guarantee from an appropriately rated third party, or (c) take such other action as would maintain or restore the ratings of the relevant Covered Bonds. For a Fitch downgrade, note that the event is triggered and action needs to be taken </t>
    </r>
    <r>
      <rPr>
        <u/>
        <sz val="10"/>
        <rFont val="Arial"/>
        <family val="2"/>
      </rPr>
      <t>only if</t>
    </r>
    <r>
      <rPr>
        <sz val="10"/>
        <rFont val="Arial"/>
        <family val="2"/>
      </rPr>
      <t xml:space="preserve"> Series 1 of the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A- (LT). A First Subsequent Rating Event for Fitch exist for loss of F2 (ST) / BBB+ (LT) and a Second Subsequent Rating Event for Fitch exists for loss of F3 (ST) / BBB- (LT). Remedial actions include posting / continuing to post collateral and taking any of the actions outlined at (a) to (c) above. For the purposes of the 2012 S&amp;P rating criteria, Barclays Bank PLC has currently elected "Option 2".</t>
    </r>
  </si>
  <si>
    <t>Covered Bond Swap Provider rating triggers - Barclays Series 3, BNP Paribas, Citibank, Deutsche Bank and RBS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</si>
  <si>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</si>
  <si>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</si>
  <si>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r>
      <t xml:space="preserve">Nominal level of overcollateralisation (GBP) </t>
    </r>
    <r>
      <rPr>
        <vertAlign val="superscript"/>
        <sz val="10"/>
        <rFont val="Arial"/>
        <family val="2"/>
      </rPr>
      <t>(18)</t>
    </r>
  </si>
  <si>
    <t>Series 56</t>
  </si>
  <si>
    <t>Annually - 26 November</t>
  </si>
  <si>
    <t>XS0997328066</t>
  </si>
  <si>
    <t>Principal ledger, reserve ledger and payments ledger held within GIC account</t>
  </si>
  <si>
    <t>GIC account balance (GBP)</t>
  </si>
  <si>
    <r>
      <t xml:space="preserve">Nominal level of overcollateralisation (%)  </t>
    </r>
    <r>
      <rPr>
        <vertAlign val="superscript"/>
        <sz val="10"/>
        <rFont val="Arial"/>
        <family val="2"/>
      </rPr>
      <t>(18)</t>
    </r>
  </si>
  <si>
    <r>
      <t xml:space="preserve">(18) </t>
    </r>
    <r>
      <rPr>
        <sz val="10"/>
        <color indexed="23"/>
        <rFont val="Arial"/>
        <family val="2"/>
      </rPr>
      <t xml:space="preserve"> The nominal level of over collateralisation test includes the principal ledger held within the GIC account as at the calculation date</t>
    </r>
  </si>
  <si>
    <t>Series 57</t>
  </si>
  <si>
    <t>XS0999345811</t>
  </si>
  <si>
    <t>A- / A-2</t>
  </si>
  <si>
    <t>4 (moderate risk)</t>
  </si>
  <si>
    <r>
      <t xml:space="preserve">(10) </t>
    </r>
    <r>
      <rPr>
        <sz val="10"/>
        <color indexed="23"/>
        <rFont val="Arial"/>
        <family val="2"/>
      </rPr>
      <t>Source: Fitch press release “Fitch Affirms Abbey's Covered Bonds at 'AAA'; Outlook Stable, Following Programme Update" dated November 2013</t>
    </r>
  </si>
  <si>
    <r>
      <t xml:space="preserve">(13) </t>
    </r>
    <r>
      <rPr>
        <sz val="10"/>
        <color indexed="23"/>
        <rFont val="Arial"/>
        <family val="2"/>
      </rPr>
      <t xml:space="preserve"> Data is presented on an account level basis.</t>
    </r>
  </si>
  <si>
    <t>3M EURIBOR + 0.2%</t>
  </si>
  <si>
    <t>1M EURIBOR + 0.2%</t>
  </si>
  <si>
    <t>20 Dec, Mar, Jun, Sep</t>
  </si>
  <si>
    <t>3M GBP Libor +0.345%</t>
  </si>
  <si>
    <t>3M GBP Libor +0.4995%</t>
  </si>
  <si>
    <t>Series 58</t>
  </si>
  <si>
    <t>XS1017654150</t>
  </si>
  <si>
    <t>20 Apr, Jul, Oct, Jan</t>
  </si>
  <si>
    <t>3M GBP Libor + 0.30%</t>
  </si>
  <si>
    <t>1M GBP Libor + 0.35%</t>
  </si>
  <si>
    <r>
      <t xml:space="preserve">Constant Pre-Payment Rate (%, quarterly average) </t>
    </r>
    <r>
      <rPr>
        <vertAlign val="superscript"/>
        <sz val="10"/>
        <rFont val="Arial"/>
        <family val="2"/>
      </rPr>
      <t>(19)</t>
    </r>
  </si>
  <si>
    <r>
      <t xml:space="preserve">Principal Payment Rate (%, quarterly average) </t>
    </r>
    <r>
      <rPr>
        <vertAlign val="superscript"/>
        <sz val="10"/>
        <rFont val="Arial"/>
        <family val="2"/>
      </rPr>
      <t>(19)</t>
    </r>
  </si>
  <si>
    <t>Baa1 / P-2</t>
  </si>
  <si>
    <r>
      <t xml:space="preserve">(19) </t>
    </r>
    <r>
      <rPr>
        <sz val="10"/>
        <color indexed="23"/>
        <rFont val="Arial"/>
        <family val="2"/>
      </rPr>
      <t xml:space="preserve">As of the Feb 2014 the calculation for CPR quarterly average (%) and PPR quarterly average (%) has been amended to the average of the three most recent monthly CPR / PPR. This change aligns reporting between all Santander UK secured funding structures. </t>
    </r>
  </si>
  <si>
    <r>
      <t>(20)</t>
    </r>
    <r>
      <rPr>
        <sz val="10"/>
        <color indexed="23"/>
        <rFont val="Arial"/>
        <family val="2"/>
      </rPr>
      <t xml:space="preserve"> Santander UK is the cash manager for the Covered Bond Programme</t>
    </r>
  </si>
  <si>
    <t>Stand-by account bank</t>
  </si>
  <si>
    <r>
      <t>Other</t>
    </r>
    <r>
      <rPr>
        <vertAlign val="superscript"/>
        <sz val="10"/>
        <rFont val="Arial"/>
        <family val="2"/>
      </rPr>
      <t>(17)</t>
    </r>
  </si>
  <si>
    <t>Unknown</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</si>
  <si>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</si>
  <si>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Assignment of legal title to the Loans trigger</t>
  </si>
  <si>
    <t>LT:
&lt;BBB- / &lt;Baa3 / &lt;BBB-</t>
  </si>
  <si>
    <t>Completion of the legal assignment of the Loans to the LLP by the Seller within 20 London Business Days.</t>
  </si>
  <si>
    <t>Cash Manager calculation verification trigger</t>
  </si>
  <si>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</si>
  <si>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</si>
  <si>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</si>
  <si>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</si>
  <si>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</si>
  <si>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</si>
  <si>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t>Fitch Current Rating</t>
  </si>
  <si>
    <t>Moody's Current Rating</t>
  </si>
  <si>
    <t>S&amp;P Current Rating</t>
  </si>
  <si>
    <t>Barclays Bank PLC</t>
  </si>
  <si>
    <t>Citibank N.A.</t>
  </si>
  <si>
    <t>Deutsche Bank AG</t>
  </si>
  <si>
    <t>A+ / F1+</t>
  </si>
  <si>
    <t>Royal Bank of Scotland plc</t>
  </si>
  <si>
    <t>BNP Paribas</t>
  </si>
  <si>
    <t>A+ / F1</t>
  </si>
  <si>
    <t>A+ / A-1</t>
  </si>
  <si>
    <t>Libor +1.79%</t>
  </si>
  <si>
    <t>1M Libor +1.3%</t>
  </si>
  <si>
    <t>Annually - 27 August</t>
  </si>
  <si>
    <t>1M GBP Libor + 0.6%</t>
  </si>
  <si>
    <t>0&lt;=1 month in arrears</t>
  </si>
  <si>
    <t>&gt;1&lt;=2 months in arrears</t>
  </si>
  <si>
    <t>&gt;2&lt;=3 months in arrears</t>
  </si>
  <si>
    <t>&gt;3&lt;=6 months in arrears</t>
  </si>
  <si>
    <t>&gt;6&lt;=12 months in arrears</t>
  </si>
  <si>
    <t>&gt;12 months in arrears</t>
  </si>
  <si>
    <t>0&lt;=50%</t>
  </si>
  <si>
    <t>&gt;50&lt;=55%</t>
  </si>
  <si>
    <t>&gt;55&lt;=60%</t>
  </si>
  <si>
    <t>&gt;60&lt;=65%</t>
  </si>
  <si>
    <t>&gt;65&lt;=70%</t>
  </si>
  <si>
    <t>&gt;70&lt;=75%</t>
  </si>
  <si>
    <t>&gt;75&lt;=80%</t>
  </si>
  <si>
    <t>&gt;80&lt;=85%</t>
  </si>
  <si>
    <t>&gt;85&lt;=90%</t>
  </si>
  <si>
    <t>&gt;90&lt;=95%</t>
  </si>
  <si>
    <t>&gt;95&lt;=100%</t>
  </si>
  <si>
    <t>&gt;100&lt;=105%</t>
  </si>
  <si>
    <t>&gt;105&lt;=110%</t>
  </si>
  <si>
    <t>&gt;110&lt;=125%</t>
  </si>
  <si>
    <t>&gt;125%</t>
  </si>
  <si>
    <t>0 &lt;= 5000</t>
  </si>
  <si>
    <t>&gt;5,000&lt;=10,000</t>
  </si>
  <si>
    <t>&gt;10,000&lt;=25,000</t>
  </si>
  <si>
    <t>&gt;25,000&lt;=50,000</t>
  </si>
  <si>
    <t>&gt;50,000&lt;=75,000</t>
  </si>
  <si>
    <t>&gt;75,000&lt;=100,000</t>
  </si>
  <si>
    <t>&gt;100,000&lt;=150,000</t>
  </si>
  <si>
    <t>&gt;150,000&lt;=200,000</t>
  </si>
  <si>
    <t>&gt;200,000&lt;=250,000</t>
  </si>
  <si>
    <t>&gt;250,000&lt;=300,000</t>
  </si>
  <si>
    <t>&gt;300,000&lt;=350,000</t>
  </si>
  <si>
    <t>&gt;350,000&lt;=400,000</t>
  </si>
  <si>
    <t>&gt;400,000&lt;=450,000</t>
  </si>
  <si>
    <t>&gt;450,000&lt;=500,000</t>
  </si>
  <si>
    <t>&gt;500,000&lt;=600,000</t>
  </si>
  <si>
    <t>&gt;600,000&lt;=700,000</t>
  </si>
  <si>
    <t>&gt;700,000&lt;=800,000</t>
  </si>
  <si>
    <t>&gt;800,000&lt;=900,000</t>
  </si>
  <si>
    <t>&gt;900,000&lt;=1,000,000</t>
  </si>
  <si>
    <t xml:space="preserve">&gt;1,000,000 </t>
  </si>
  <si>
    <t>0&lt;=12 months</t>
  </si>
  <si>
    <t>&gt;12&lt;=24 months</t>
  </si>
  <si>
    <t>&gt;24&lt;=36 months</t>
  </si>
  <si>
    <t>&gt;36&lt;=48 months</t>
  </si>
  <si>
    <t>&gt;48&lt;=60 months</t>
  </si>
  <si>
    <t>&gt;60&lt;=72 months</t>
  </si>
  <si>
    <t>&gt;72&lt;=84 months</t>
  </si>
  <si>
    <t>&gt;84&lt;=96 months</t>
  </si>
  <si>
    <t>&gt;96&lt;=108 months</t>
  </si>
  <si>
    <t>&gt;108&lt;=120 months</t>
  </si>
  <si>
    <t>&gt;120&lt;=150 months</t>
  </si>
  <si>
    <t>&gt;150&lt;=180 months</t>
  </si>
  <si>
    <t>&gt;180 months</t>
  </si>
  <si>
    <t>0&lt;=30 months</t>
  </si>
  <si>
    <t>&gt;30&lt;=60 months</t>
  </si>
  <si>
    <t>&gt;60&lt;=120 months</t>
  </si>
  <si>
    <t>&gt;120&lt;=180 months</t>
  </si>
  <si>
    <t>&gt;180&lt;=240 months</t>
  </si>
  <si>
    <t>&gt;240&lt;=300 months</t>
  </si>
  <si>
    <t>&gt;300&lt;=360 months</t>
  </si>
  <si>
    <t>&gt;360 months</t>
  </si>
  <si>
    <t>Libor +0.0487%</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</si>
  <si>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</si>
  <si>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</si>
  <si>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</si>
  <si>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</si>
  <si>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</si>
  <si>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</si>
  <si>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</si>
  <si>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</si>
  <si>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</si>
  <si>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</si>
  <si>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Fitch</t>
  </si>
  <si>
    <t>Moody's</t>
  </si>
  <si>
    <t>S&amp;P</t>
  </si>
  <si>
    <t>Rating trigger</t>
  </si>
  <si>
    <t>Current rating</t>
  </si>
  <si>
    <t>Covered bonds</t>
  </si>
  <si>
    <t>Seller(s)</t>
  </si>
  <si>
    <t>Account bank</t>
  </si>
  <si>
    <t>Servicer(s)</t>
  </si>
  <si>
    <t>Stand-by servicer(s)</t>
  </si>
  <si>
    <t>Stand-by swap provider(s) on cover pool</t>
  </si>
  <si>
    <t>LLP receive rate/margin</t>
  </si>
  <si>
    <t>LLP pay rate/margin</t>
  </si>
  <si>
    <t>Accounts, Ledgers</t>
  </si>
  <si>
    <t>Targeted Value</t>
  </si>
  <si>
    <t>Reserve ledger</t>
  </si>
  <si>
    <t>Revenue ledger</t>
  </si>
  <si>
    <t>Principal ledger</t>
  </si>
  <si>
    <t>Pre-maturity liquidity ledger</t>
  </si>
  <si>
    <t>Asset Coverage Test</t>
  </si>
  <si>
    <t>A</t>
  </si>
  <si>
    <t>B</t>
  </si>
  <si>
    <t>C</t>
  </si>
  <si>
    <t>D</t>
  </si>
  <si>
    <t>E</t>
  </si>
  <si>
    <t>X</t>
  </si>
  <si>
    <t>Y</t>
  </si>
  <si>
    <t>Z</t>
  </si>
  <si>
    <t>Total</t>
  </si>
  <si>
    <t>Asset percentage (%)</t>
  </si>
  <si>
    <t>Maximum asset percentage from S&amp;P (%)</t>
  </si>
  <si>
    <t>Credit support as derived from ACT (GBP)</t>
  </si>
  <si>
    <t>Credit support as derived from ACT (%)</t>
  </si>
  <si>
    <t>Programme currency</t>
  </si>
  <si>
    <t>Programme size</t>
  </si>
  <si>
    <t>Covered bonds principal amount outstanding (GBP, non-GBP series converted at swap FX rate)</t>
  </si>
  <si>
    <t>Cover pool balance (GBP)</t>
  </si>
  <si>
    <t>Any additional collateral (please specify)</t>
  </si>
  <si>
    <t>Any additional collateral (GBP)</t>
  </si>
  <si>
    <t>Aggregate balance of off-set mortgages (GBP)</t>
  </si>
  <si>
    <t>Aggregate deposits attaching specifically to the off-set mortgages (GBP)</t>
  </si>
  <si>
    <t>Number of loans in cover pool</t>
  </si>
  <si>
    <t>Average loan balance (GBP)</t>
  </si>
  <si>
    <t>Weighted average interest rate (%)</t>
  </si>
  <si>
    <t>Standard Variable Rate(s) (%)</t>
  </si>
  <si>
    <t xml:space="preserve">Constant Pre-Payment Rate (%, current month) </t>
  </si>
  <si>
    <t xml:space="preserve">Principal Payment Rate (%, current month) </t>
  </si>
  <si>
    <t xml:space="preserve">Constant Default Rate (%, current month) </t>
  </si>
  <si>
    <t>Mortgage collections</t>
  </si>
  <si>
    <t>Mortgage collections (scheduled - interest)</t>
  </si>
  <si>
    <t>Mortgage collections (scheduled - principal)</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</si>
  <si>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</si>
  <si>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</si>
  <si>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</si>
  <si>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</si>
  <si>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</si>
  <si>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</si>
  <si>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</si>
  <si>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</si>
  <si>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</si>
  <si>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</si>
  <si>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</si>
  <si>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Weighted average</t>
  </si>
  <si>
    <t>Current rate</t>
  </si>
  <si>
    <t>Remaining teaser period (months)</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</si>
  <si>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</si>
  <si>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</si>
  <si>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</si>
  <si>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</si>
  <si>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</si>
  <si>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</si>
  <si>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</si>
  <si>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</si>
  <si>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</si>
  <si>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Current</t>
  </si>
  <si>
    <t>Current non-indexed LTV</t>
  </si>
  <si>
    <t>Current indexed LTV</t>
  </si>
  <si>
    <t>Current outstanding balance of loan</t>
  </si>
  <si>
    <t>Regional distribution</t>
  </si>
  <si>
    <t>East Anglia</t>
  </si>
  <si>
    <t>East Midlands</t>
  </si>
  <si>
    <t>London</t>
  </si>
  <si>
    <t>North</t>
  </si>
  <si>
    <t>North West</t>
  </si>
  <si>
    <t>Northern Ireland</t>
  </si>
  <si>
    <t>South East</t>
  </si>
  <si>
    <t>South West</t>
  </si>
  <si>
    <t>Scotland</t>
  </si>
  <si>
    <t>Wales</t>
  </si>
  <si>
    <t>West Midlands</t>
  </si>
  <si>
    <t>Yorkshire</t>
  </si>
  <si>
    <t>Capital repayment</t>
  </si>
  <si>
    <t>Part-and-part</t>
  </si>
  <si>
    <t>Interest-only</t>
  </si>
  <si>
    <t>Offset</t>
  </si>
  <si>
    <t>Fixed</t>
  </si>
  <si>
    <t>SVR</t>
  </si>
  <si>
    <t>Tracker</t>
  </si>
  <si>
    <t>Loan purpose type</t>
  </si>
  <si>
    <t>Buy-to-let</t>
  </si>
  <si>
    <t>Fully verified</t>
  </si>
  <si>
    <t>Fast-track</t>
  </si>
  <si>
    <t>Self-certified</t>
  </si>
  <si>
    <t>Employed</t>
  </si>
  <si>
    <t>Self-employed</t>
  </si>
  <si>
    <t>Unemployed</t>
  </si>
  <si>
    <t>Retired</t>
  </si>
  <si>
    <t>Guarantor</t>
  </si>
  <si>
    <r>
      <t>Covered Bonds Outstanding, Associated Derivatives</t>
    </r>
    <r>
      <rPr>
        <b/>
        <sz val="10"/>
        <rFont val="Arial"/>
        <family val="2"/>
      </rPr>
      <t xml:space="preserve"> (please disclose for all bonds outstanding)</t>
    </r>
  </si>
  <si>
    <t>Series</t>
  </si>
  <si>
    <t>Issue date</t>
  </si>
  <si>
    <t>Original rating (Moody's/S&amp;P/Fitch/DBRS)</t>
  </si>
  <si>
    <t>Current rating (Moody's/S&amp;P/Fitch/DBRS)</t>
  </si>
  <si>
    <t>Denomination</t>
  </si>
  <si>
    <t>Amount at issuance</t>
  </si>
  <si>
    <t>Amount outstanding</t>
  </si>
  <si>
    <t>FX swap rate (rate:£1)</t>
  </si>
  <si>
    <t>Maturity type (hard/soft-bullet/pass-through)</t>
  </si>
  <si>
    <t>Scheduled final maturity date</t>
  </si>
  <si>
    <t>Legal final maturity date</t>
  </si>
  <si>
    <t>ISIN</t>
  </si>
  <si>
    <t>Stock exchange listing</t>
  </si>
  <si>
    <t>Coupon payment frequency</t>
  </si>
  <si>
    <t>Coupon payment date</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</si>
  <si>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</si>
  <si>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</si>
  <si>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</si>
  <si>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</si>
  <si>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</si>
  <si>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</si>
  <si>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</si>
  <si>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</si>
  <si>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</si>
  <si>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</si>
  <si>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</si>
  <si>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AAA</t>
  </si>
  <si>
    <t>Aaa</t>
  </si>
  <si>
    <t>na</t>
  </si>
  <si>
    <t xml:space="preserve">  Revenue Receipts (on the Loans)</t>
  </si>
  <si>
    <t xml:space="preserve">  Excess amount released from Reserve Fund</t>
  </si>
  <si>
    <t>Available Revenue Receipts</t>
  </si>
  <si>
    <t xml:space="preserve">  Amounts due under Intercompany Loan</t>
  </si>
  <si>
    <t xml:space="preserve">  Deferred Consideration</t>
  </si>
  <si>
    <t xml:space="preserve">  Members' profit</t>
  </si>
  <si>
    <t>Total distributed</t>
  </si>
  <si>
    <t xml:space="preserve">  Principal Receipts (on the Loans)</t>
  </si>
  <si>
    <t xml:space="preserve">  Any other amount standing to credit Principal Ledger</t>
  </si>
  <si>
    <t xml:space="preserve">  Cash Capital Contribution from Members</t>
  </si>
  <si>
    <t>Available Principal Receipts</t>
  </si>
  <si>
    <t>Cash Capital Contributions held on Capital Ledger</t>
  </si>
  <si>
    <t>For redraw capacity</t>
  </si>
  <si>
    <t>Potential negative carry</t>
  </si>
  <si>
    <t>A(b)</t>
  </si>
  <si>
    <t>A / F1</t>
  </si>
  <si>
    <t>-</t>
  </si>
  <si>
    <t>A2 / P-1</t>
  </si>
  <si>
    <t>None</t>
  </si>
  <si>
    <t>&lt;Baa3 / -</t>
  </si>
  <si>
    <t>&lt;BBB- / -</t>
  </si>
  <si>
    <t>- / &lt;P-1</t>
  </si>
  <si>
    <t>EUR</t>
  </si>
  <si>
    <t>Soft</t>
  </si>
  <si>
    <t>Annual</t>
  </si>
  <si>
    <t>GBP</t>
  </si>
  <si>
    <t>NOK</t>
  </si>
  <si>
    <t>Quarterly</t>
  </si>
  <si>
    <t>Probable</t>
  </si>
  <si>
    <t>Footnotes:</t>
  </si>
  <si>
    <t>Revenue receipts (please disclose all parts of waterfall)</t>
  </si>
  <si>
    <t>Principal receipts (please disclose all parts of waterfall)</t>
  </si>
  <si>
    <t>1M Euribor +1.40%</t>
  </si>
  <si>
    <t>Account Bank rating trigger</t>
  </si>
  <si>
    <t>Issuer Event of Default</t>
  </si>
  <si>
    <t xml:space="preserve">On a Calculation Date, the Adjusted Aggregate Loan Amount is less than the Principal Amount Outstanding of Covered Bonds </t>
  </si>
  <si>
    <t>LLP Event of Default</t>
  </si>
  <si>
    <t>Following a Notice to Pay, the Amortisation Test Aggregate Loan Amount will be in an amount at least equal to the Sterling Equivalent of the aggregate Principal Amount Outstanding of the Covered Bonds.</t>
  </si>
  <si>
    <t>No</t>
  </si>
  <si>
    <t>Yes</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</si>
  <si>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</si>
  <si>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 will occur.</t>
  </si>
  <si>
    <t>Loss of required rating by the Servicer</t>
  </si>
  <si>
    <t>Loss of required rating by the Issuer</t>
  </si>
  <si>
    <t>Loss of required rating by the Seller</t>
  </si>
  <si>
    <t>Loss of required rating by the Account Bank</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</si>
  <si>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</si>
  <si>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</si>
  <si>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Loss of required rating by the Interest Rate Swap Provider</t>
  </si>
  <si>
    <t>Non-Rating Triggers</t>
  </si>
  <si>
    <t>Description of Trigger</t>
  </si>
  <si>
    <t>Consequence if Trigger Breached</t>
  </si>
  <si>
    <t>Yield Shortfall Test</t>
  </si>
  <si>
    <t>Amortisation Test</t>
  </si>
  <si>
    <t>Event</t>
  </si>
  <si>
    <t>Owner-occupied</t>
  </si>
  <si>
    <t>This document is directed at persons in the UK and other EEA countries who are market counterparties and intermediate customers and may not be used or relied upon by private customers (as such terms are defined by the rules of the Financial Services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</si>
  <si>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</si>
  <si>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Substitution assets</t>
  </si>
  <si>
    <t>Adjusted Current Balance</t>
  </si>
  <si>
    <t>Euro</t>
  </si>
  <si>
    <t>Maximum asset percentage from Fitch (%)</t>
  </si>
  <si>
    <t>Maximum asset percentage from Moody's (%)</t>
  </si>
  <si>
    <t>Arrears</t>
  </si>
  <si>
    <t>In relation to any Loan at any date (the current balance determination date), the aggregate at such date (but avoiding double counting) of:</t>
  </si>
  <si>
    <t>(i)</t>
  </si>
  <si>
    <t>the Initial Advance;</t>
  </si>
  <si>
    <t>(ii)</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</si>
  <si>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</si>
  <si>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</si>
  <si>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</si>
  <si>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</si>
  <si>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</si>
  <si>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</si>
  <si>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</si>
  <si>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</si>
  <si>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Glossary:</t>
  </si>
  <si>
    <t>Reserve Fund trigger</t>
  </si>
  <si>
    <t>Swap provider(s) on cover pool</t>
  </si>
  <si>
    <r>
      <t>Issuer</t>
    </r>
    <r>
      <rPr>
        <vertAlign val="superscript"/>
        <sz val="10"/>
        <rFont val="Arial"/>
        <family val="2"/>
      </rPr>
      <t>(1)</t>
    </r>
  </si>
  <si>
    <t>V</t>
  </si>
  <si>
    <t>W</t>
  </si>
  <si>
    <t xml:space="preserve">   A(b) is calculated as the Asset Percentage multiplied by the lower of (i) the current balance of the loan, and (ii) the indexed valuation of the loan multiplied by 1 for non-defaulted loans, 0.4 for defaulted loans with iLTV&lt;=75%, 0.25 for defaulted loans with iLTV&gt;75%.</t>
  </si>
  <si>
    <t>Abbey National Treasury Services plc €35bn Regulated Covered Bond Programme</t>
  </si>
  <si>
    <t>Abbey National Treasury Services plc</t>
  </si>
  <si>
    <t>Abbey National Treasury Services plc €35bn Global Covered Bond Programme</t>
  </si>
  <si>
    <t xml:space="preserve">https://boeportal.co.uk/SantanderUK </t>
  </si>
  <si>
    <t>Santander UK plc</t>
  </si>
  <si>
    <t>A / A-1</t>
  </si>
  <si>
    <t>&lt;A / &lt;F1</t>
  </si>
  <si>
    <t xml:space="preserve"> - / &lt;A-1</t>
  </si>
  <si>
    <t>Series 1</t>
  </si>
  <si>
    <t>Aaa / AAA / AAA / -</t>
  </si>
  <si>
    <t>1M Euribor +0.10%</t>
  </si>
  <si>
    <t>XS0220989692</t>
  </si>
  <si>
    <t>Annually - 8 Jun</t>
  </si>
  <si>
    <t>3M GBP Libor +0.0945%</t>
  </si>
  <si>
    <t>Series 1 Tap 1</t>
  </si>
  <si>
    <t>Coupon (rate if fixed, margin and reference rate if floating)</t>
  </si>
  <si>
    <t>Margin payable under extended maturity period (%)</t>
  </si>
  <si>
    <t>ANTS</t>
  </si>
  <si>
    <t>3M GBP Libor +1.07135%</t>
  </si>
  <si>
    <t>Series 1 Tap 2</t>
  </si>
  <si>
    <t>Series 1 Tap 3</t>
  </si>
  <si>
    <t>3M GBP Libor +1.31%</t>
  </si>
  <si>
    <t>3M GBP Libor +1.335%</t>
  </si>
  <si>
    <t>Series 3</t>
  </si>
  <si>
    <t>XS0250729109</t>
  </si>
  <si>
    <t>Annually - 12 Apr</t>
  </si>
  <si>
    <t>1M Euribor +0.11%</t>
  </si>
  <si>
    <t>3M GBP Libor +0.0487%</t>
  </si>
  <si>
    <t>Barclays / BNPP / RBS</t>
  </si>
  <si>
    <t>1M Euribor +1.56%</t>
  </si>
  <si>
    <t>3M GBP Libor +1.8875%</t>
  </si>
  <si>
    <t>Series 3 Tap 2</t>
  </si>
  <si>
    <t>3M GBP Libor +2.551%</t>
  </si>
  <si>
    <t>Series 3 Tap 1</t>
  </si>
  <si>
    <t>Series 3 Tap 3</t>
  </si>
  <si>
    <t>3M GBP Libor +1.8091%</t>
  </si>
  <si>
    <t>Series 11</t>
  </si>
  <si>
    <t>1M Euribor +0.65%</t>
  </si>
  <si>
    <t>XS0457688215</t>
  </si>
  <si>
    <t>Annually - 14 Oct</t>
  </si>
  <si>
    <t>3M GBP Libor +0.7425%</t>
  </si>
  <si>
    <t>Series 11 Tap 1</t>
  </si>
  <si>
    <t>3M GBP Libor +1.72%</t>
  </si>
  <si>
    <t>Series 17</t>
  </si>
  <si>
    <t>Annually - 5 Oct</t>
  </si>
  <si>
    <t>XS0546057570</t>
  </si>
  <si>
    <t>3M GBP Libor +1.7253%</t>
  </si>
  <si>
    <t>3M GBP Libor +2.15%</t>
  </si>
  <si>
    <t>3M GBP Libor +1.7836%</t>
  </si>
  <si>
    <t>Series 18</t>
  </si>
  <si>
    <t>Hard</t>
  </si>
  <si>
    <t>Annually - 18 Nov</t>
  </si>
  <si>
    <t>3M GBP Libor +1.51%</t>
  </si>
  <si>
    <t>Series 19</t>
  </si>
  <si>
    <t>3M GBP Libor +1.56%</t>
  </si>
  <si>
    <t>Series 20</t>
  </si>
  <si>
    <t>XS0563569325</t>
  </si>
  <si>
    <t>Annually - 7 Dec</t>
  </si>
  <si>
    <t>3M GBP Libor +1.47%</t>
  </si>
  <si>
    <t>Series 21</t>
  </si>
  <si>
    <t>Annually - 15 Jan</t>
  </si>
  <si>
    <t>3M GBP Libor +1.68750%</t>
  </si>
  <si>
    <t>Series 22</t>
  </si>
  <si>
    <t>XS0582479522</t>
  </si>
  <si>
    <t>Annually - 24 Jan</t>
  </si>
  <si>
    <t>1M Euribor +1.50%</t>
  </si>
  <si>
    <t>3M GBP Libor +1.985%</t>
  </si>
  <si>
    <t>Series 23</t>
  </si>
  <si>
    <t>1M GBL Libor +1.58%</t>
  </si>
  <si>
    <t>Annually - 2 Mar</t>
  </si>
  <si>
    <t>XS0596191360</t>
  </si>
  <si>
    <t>3M GBP Libor +1.7175%</t>
  </si>
  <si>
    <t>Series 24</t>
  </si>
  <si>
    <t>XS0616897616</t>
  </si>
  <si>
    <t>3M GBP Libor +1.469%</t>
  </si>
  <si>
    <t>1M GBL Libor +1.27%</t>
  </si>
  <si>
    <t>1M GBP Libor + 1.50%</t>
  </si>
  <si>
    <t>3M GBP Libor + 1.50%</t>
  </si>
  <si>
    <t>26 Feb, May, Aug, Nov</t>
  </si>
  <si>
    <t>Series 16 Tranche 1</t>
  </si>
  <si>
    <t>XS0537747841</t>
  </si>
  <si>
    <t>Series 25</t>
  </si>
  <si>
    <t>3M GBP Libor +1.435%</t>
  </si>
  <si>
    <t>Annually - 24 May</t>
  </si>
  <si>
    <t>Series 27</t>
  </si>
  <si>
    <t>XS0674635288</t>
  </si>
  <si>
    <t>Annually - 8 Sep</t>
  </si>
  <si>
    <t>3M GBP Libor +1.9925%</t>
  </si>
  <si>
    <t>Series 27 Tap 1</t>
  </si>
  <si>
    <t>3M GBP Libor +1.6975%</t>
  </si>
  <si>
    <t>Series 28</t>
  </si>
  <si>
    <t>Annually - 21 Dec</t>
  </si>
  <si>
    <t>3M GBP Libor +1.90%</t>
  </si>
  <si>
    <t>Series 29</t>
  </si>
  <si>
    <t>Annually - 09 Dec</t>
  </si>
  <si>
    <t>3M GBP Libor +1.80%</t>
  </si>
  <si>
    <t>Series 30</t>
  </si>
  <si>
    <t>Annually - 05 Jan</t>
  </si>
  <si>
    <t>3M GBP Libor +1.78%</t>
  </si>
  <si>
    <t>Series 31</t>
  </si>
  <si>
    <t>Annually - 04 Jan</t>
  </si>
  <si>
    <t>3M GBP Libor +1.8125%</t>
  </si>
  <si>
    <t>Series 32</t>
  </si>
  <si>
    <t>Annually - 06 Feb</t>
  </si>
  <si>
    <t>3M GBP Libor +2.00%</t>
  </si>
  <si>
    <t>Series 37</t>
  </si>
  <si>
    <t>1M GBP Libor +2.45%</t>
  </si>
  <si>
    <t>Annually - 16 Feb</t>
  </si>
  <si>
    <t>3M GBP Libor +2.4567%</t>
  </si>
  <si>
    <t>Series 38</t>
  </si>
  <si>
    <t>XS0746622009</t>
  </si>
  <si>
    <t>3M GBP Libor + 1.60%</t>
  </si>
  <si>
    <t>1M GBP Libor + 1.65%</t>
  </si>
  <si>
    <t>16 Feb, May, Aug, Nov</t>
  </si>
  <si>
    <t>Series 41</t>
  </si>
  <si>
    <t>Annually - 12 Mar</t>
  </si>
  <si>
    <t>3M GBP Libor +1.745%</t>
  </si>
  <si>
    <t>XS0761325009</t>
  </si>
  <si>
    <t>3M GBP Libor + 1.95%</t>
  </si>
  <si>
    <t>1M GBP Libor + 2.00%</t>
  </si>
  <si>
    <t>Series 42</t>
  </si>
  <si>
    <t>Series 43</t>
  </si>
  <si>
    <t>XS0769914218</t>
  </si>
  <si>
    <t>23 Mar, Jun, Sep, Dec</t>
  </si>
  <si>
    <t>3M GBP Libor + 1.70%</t>
  </si>
  <si>
    <t>1M GBP Libor + 1.80%</t>
  </si>
  <si>
    <t>05 Apr, Jul, Oct, Jan</t>
  </si>
  <si>
    <t>Series 44</t>
  </si>
  <si>
    <t>3M GBP Libor +1.44%</t>
  </si>
  <si>
    <t>Annually - 13 Apr</t>
  </si>
  <si>
    <t>Series 45</t>
  </si>
  <si>
    <t>3M GBP Libor +1.45%</t>
  </si>
  <si>
    <t>Series 46</t>
  </si>
  <si>
    <t>Annually - 16 Apr</t>
  </si>
  <si>
    <t>3M GBP Libor +1.38%</t>
  </si>
  <si>
    <t>Series 47</t>
  </si>
  <si>
    <t>Annually - 18 Apr</t>
  </si>
  <si>
    <t>3M GBP Libor +1.35%</t>
  </si>
  <si>
    <t>Series 48</t>
  </si>
  <si>
    <t>Annually - 15 May</t>
  </si>
  <si>
    <t>3M GBP Libor +1.48%</t>
  </si>
  <si>
    <t>Series 49</t>
  </si>
  <si>
    <t>3M GBP Libor +1.55%</t>
  </si>
  <si>
    <t>Series 50</t>
  </si>
  <si>
    <t>Series 51</t>
  </si>
  <si>
    <t>Annually - 20 Jun</t>
  </si>
  <si>
    <t>3M GBP Libor +1.49%</t>
  </si>
  <si>
    <t xml:space="preserve">  Other net income (including interest on bank accounts)</t>
  </si>
  <si>
    <t xml:space="preserve">  Amounts due under interest rate swap</t>
  </si>
  <si>
    <t xml:space="preserve">  Amounts added to Reserve Fund</t>
  </si>
  <si>
    <t xml:space="preserve">  Senior fees (including Cash Manager, Servicer &amp; Asset Monitor)</t>
  </si>
  <si>
    <t xml:space="preserve">  Termination payment received from a Swap Provider</t>
  </si>
  <si>
    <t>Amounts released from Pre-Maturity Liquidity Ledger</t>
  </si>
  <si>
    <t xml:space="preserve">  Credit to Pre-Maturity Liquidity Ledger</t>
  </si>
  <si>
    <t xml:space="preserve">  Purchase of New Loans</t>
  </si>
  <si>
    <t xml:space="preserve">  Deposit in GIC to satisfy ACT test</t>
  </si>
  <si>
    <t xml:space="preserve">  Repayment of Term Advance</t>
  </si>
  <si>
    <t xml:space="preserve">  Capital Distribution</t>
  </si>
  <si>
    <t xml:space="preserve">  Premia received from outgoing Swap Provider</t>
  </si>
  <si>
    <t>Loss of required rating by the Seller/Servicer re: collection accounts</t>
  </si>
  <si>
    <t xml:space="preserve">Loss of required rating by ANTS as Covered Bond Swap Provider </t>
  </si>
  <si>
    <t>Barclays / DB / Citi</t>
  </si>
  <si>
    <t>Annually - 14 Apr</t>
  </si>
  <si>
    <t>XS0746621704</t>
  </si>
  <si>
    <t>Series 22 Tap 1</t>
  </si>
  <si>
    <t>Series 22 Tap 2</t>
  </si>
  <si>
    <t>Series 22 Tap 3</t>
  </si>
  <si>
    <t>Series 17 Tap 1</t>
  </si>
  <si>
    <t>Series 17 Tap 2</t>
  </si>
  <si>
    <t>3M GBP Libor +1.6325%</t>
  </si>
  <si>
    <t>3M GBP Libor +1.7906%</t>
  </si>
  <si>
    <t>3M GBP Libor +1.8075%</t>
  </si>
  <si>
    <r>
      <t xml:space="preserve">Any of the conditions, events or acts provided in Condition 9.1 of the Prospectus </t>
    </r>
    <r>
      <rPr>
        <strike/>
        <sz val="10"/>
        <rFont val="Arial"/>
        <family val="2"/>
      </rPr>
      <t xml:space="preserve"> - </t>
    </r>
    <r>
      <rPr>
        <sz val="10"/>
        <rFont val="Arial"/>
        <family val="2"/>
      </rPr>
      <t>Abbey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</si>
  <si>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</si>
  <si>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 xml:space="preserve">Standard variable rate and other discretionary rates and/or margins will be increased. </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</si>
  <si>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</si>
  <si>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</si>
  <si>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Following an Abbey Event of Default, the Loans must yield LIBOR plus 0.15%.</t>
  </si>
  <si>
    <t>U</t>
  </si>
  <si>
    <t>Description</t>
  </si>
  <si>
    <t>Reward loans</t>
  </si>
  <si>
    <t>Sales proceeds/Capital Contributions credited to Pre-Maturity Liquidity Ledger</t>
  </si>
  <si>
    <t>EUR 35,000,000,000</t>
  </si>
  <si>
    <t>Outer Metro</t>
  </si>
  <si>
    <t>Discount SVR or Unknown</t>
  </si>
  <si>
    <t>Mortgage collections (unscheduled - interest)</t>
  </si>
  <si>
    <r>
      <t xml:space="preserve">(1) </t>
    </r>
    <r>
      <rPr>
        <sz val="10"/>
        <color indexed="23"/>
        <rFont val="Arial"/>
        <family val="2"/>
      </rPr>
      <t>There are no minimum rating requirements on the issuer, although its ratings are linked to certain programme triggers - see the Programme Triggers section.</t>
    </r>
  </si>
  <si>
    <t>Swap notional maturity/ies</t>
  </si>
  <si>
    <t>Collateral posting amount(s) (GBP)</t>
  </si>
  <si>
    <t>Currency swap provider for Series 1 (EUR)</t>
  </si>
  <si>
    <t>Libor +0.0945%</t>
  </si>
  <si>
    <t>Collateral posting amount(s) (EUR)</t>
  </si>
  <si>
    <t>Swap notional amount(s) (EUR)</t>
  </si>
  <si>
    <t>Currency swap provider for Series 3 (EUR)</t>
  </si>
  <si>
    <t>Aggregate deposits attaching to the cover pool (GBP)</t>
  </si>
  <si>
    <t>Covered bonds principal amount outstanding (GBP, non-GBP series converted at current spot rate)</t>
  </si>
  <si>
    <t>Product Rate Type and Reversionary Profiles</t>
  </si>
  <si>
    <t>Reversionary margin</t>
  </si>
  <si>
    <t>Initial rate</t>
  </si>
  <si>
    <t>Repayment type</t>
  </si>
  <si>
    <t>Interest payment type</t>
  </si>
  <si>
    <t>Second home</t>
  </si>
  <si>
    <t>Income verification type</t>
  </si>
  <si>
    <t>Remaining term of loan</t>
  </si>
  <si>
    <t>Amount / Current Balance (GBP)</t>
  </si>
  <si>
    <t>Default</t>
  </si>
  <si>
    <t>Default is defined as a property having been taken into possession.</t>
  </si>
  <si>
    <t xml:space="preserve">  Amounts due under cover bond swaps</t>
  </si>
  <si>
    <r>
      <t>&lt;A2 / &lt;P-1</t>
    </r>
    <r>
      <rPr>
        <vertAlign val="superscript"/>
        <sz val="10"/>
        <rFont val="Arial"/>
        <family val="2"/>
      </rPr>
      <t>(3)</t>
    </r>
  </si>
  <si>
    <r>
      <t xml:space="preserve"> &lt;A / &lt;A-1</t>
    </r>
    <r>
      <rPr>
        <vertAlign val="superscript"/>
        <sz val="10"/>
        <rFont val="Arial"/>
        <family val="2"/>
      </rPr>
      <t>(3)</t>
    </r>
  </si>
  <si>
    <r>
      <t>&lt;A / &lt;F1</t>
    </r>
    <r>
      <rPr>
        <vertAlign val="superscript"/>
        <sz val="10"/>
        <rFont val="Arial"/>
        <family val="2"/>
      </rPr>
      <t>(3)</t>
    </r>
  </si>
  <si>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</si>
  <si>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r>
      <t>LLP receive rate/margin</t>
    </r>
    <r>
      <rPr>
        <vertAlign val="superscript"/>
        <sz val="10"/>
        <rFont val="Arial"/>
        <family val="2"/>
      </rPr>
      <t>(4)</t>
    </r>
  </si>
  <si>
    <r>
      <t>LLP pay rate/margin</t>
    </r>
    <r>
      <rPr>
        <vertAlign val="superscript"/>
        <sz val="10"/>
        <rFont val="Arial"/>
        <family val="2"/>
      </rPr>
      <t>(4)</t>
    </r>
  </si>
  <si>
    <r>
      <t>Swap notional amount(s) (GBP)</t>
    </r>
    <r>
      <rPr>
        <vertAlign val="superscript"/>
        <sz val="10"/>
        <rFont val="Arial"/>
        <family val="2"/>
      </rPr>
      <t>(3)</t>
    </r>
  </si>
  <si>
    <r>
      <t>LLP receive rate/margin</t>
    </r>
    <r>
      <rPr>
        <vertAlign val="superscript"/>
        <sz val="10"/>
        <rFont val="Arial"/>
        <family val="2"/>
      </rPr>
      <t>(2)</t>
    </r>
  </si>
  <si>
    <r>
      <t>LLP pay rate/margin</t>
    </r>
    <r>
      <rPr>
        <vertAlign val="superscript"/>
        <sz val="10"/>
        <rFont val="Arial"/>
        <family val="2"/>
      </rPr>
      <t>(2)</t>
    </r>
  </si>
  <si>
    <r>
      <t>Method used for calculating component 'A'</t>
    </r>
    <r>
      <rPr>
        <vertAlign val="superscript"/>
        <sz val="10"/>
        <rFont val="Arial"/>
        <family val="2"/>
      </rPr>
      <t>(8)</t>
    </r>
  </si>
  <si>
    <r>
      <t>Supplemental Liquidity Reserve</t>
    </r>
    <r>
      <rPr>
        <vertAlign val="superscript"/>
        <sz val="10"/>
        <rFont val="Arial"/>
        <family val="2"/>
      </rPr>
      <t>(5)</t>
    </r>
  </si>
  <si>
    <r>
      <t>Set-off Flexible Plus (offset)</t>
    </r>
    <r>
      <rPr>
        <vertAlign val="superscript"/>
        <sz val="10"/>
        <rFont val="Arial"/>
        <family val="2"/>
      </rPr>
      <t>(6)</t>
    </r>
  </si>
  <si>
    <r>
      <t>Set-off Depositor</t>
    </r>
    <r>
      <rPr>
        <vertAlign val="superscript"/>
        <sz val="10"/>
        <rFont val="Arial"/>
        <family val="2"/>
      </rPr>
      <t>(7)</t>
    </r>
  </si>
  <si>
    <r>
      <t>Constant Default Rate (%, quarterly average)</t>
    </r>
    <r>
      <rPr>
        <vertAlign val="superscript"/>
        <sz val="10"/>
        <rFont val="Arial"/>
        <family val="2"/>
      </rPr>
      <t>(9)</t>
    </r>
  </si>
  <si>
    <r>
      <t>Fitch Discontinuity Cap (%)</t>
    </r>
    <r>
      <rPr>
        <vertAlign val="superscript"/>
        <sz val="10"/>
        <rFont val="Arial"/>
        <family val="2"/>
      </rPr>
      <t>(10)</t>
    </r>
  </si>
  <si>
    <r>
      <t>Moody's Timely Payment Indicator</t>
    </r>
    <r>
      <rPr>
        <vertAlign val="superscript"/>
        <sz val="10"/>
        <rFont val="Arial"/>
        <family val="2"/>
      </rPr>
      <t>(11)</t>
    </r>
  </si>
  <si>
    <r>
      <t>Moody's Collateral Score (%)</t>
    </r>
    <r>
      <rPr>
        <vertAlign val="superscript"/>
        <sz val="10"/>
        <rFont val="Arial"/>
        <family val="2"/>
      </rPr>
      <t>(11)</t>
    </r>
  </si>
  <si>
    <r>
      <t>Current margin</t>
    </r>
    <r>
      <rPr>
        <vertAlign val="superscript"/>
        <sz val="10"/>
        <rFont val="Arial"/>
        <family val="2"/>
      </rPr>
      <t>(12)</t>
    </r>
  </si>
  <si>
    <r>
      <t>Stratifications</t>
    </r>
    <r>
      <rPr>
        <b/>
        <u/>
        <vertAlign val="superscript"/>
        <sz val="10"/>
        <rFont val="Arial"/>
        <family val="2"/>
      </rPr>
      <t>(13)</t>
    </r>
  </si>
  <si>
    <r>
      <t>Arrears breakdown</t>
    </r>
    <r>
      <rPr>
        <b/>
        <vertAlign val="superscript"/>
        <sz val="10"/>
        <rFont val="Arial"/>
        <family val="2"/>
      </rPr>
      <t>(14)</t>
    </r>
  </si>
  <si>
    <r>
      <t>Seasoning</t>
    </r>
    <r>
      <rPr>
        <b/>
        <vertAlign val="superscript"/>
        <sz val="10"/>
        <rFont val="Arial"/>
        <family val="2"/>
      </rPr>
      <t>(15)</t>
    </r>
  </si>
  <si>
    <r>
      <t>Employment status</t>
    </r>
    <r>
      <rPr>
        <b/>
        <vertAlign val="superscript"/>
        <sz val="10"/>
        <rFont val="Arial"/>
        <family val="2"/>
      </rPr>
      <t>(16)</t>
    </r>
  </si>
  <si>
    <r>
      <rPr>
        <vertAlign val="superscript"/>
        <sz val="10"/>
        <color indexed="23"/>
        <rFont val="Arial"/>
        <family val="2"/>
      </rPr>
      <t>(2)</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relating to the covered bond swaps, see table "Programme Triggers"</t>
    </r>
  </si>
  <si>
    <r>
      <rPr>
        <vertAlign val="superscript"/>
        <sz val="10"/>
        <color indexed="23"/>
        <rFont val="Arial"/>
        <family val="2"/>
      </rP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may be consolidated into one "cover pool swap" at a future date, at the LLP's election.</t>
    </r>
  </si>
  <si>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</si>
  <si>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The Supplemental Liquidity Reserve is calculated as 5% multiplied by the sterling equivalent of the outstanding covered bonds multiplied by the minimum level of over-collateralisation required (i.e. approximately a factor of 1.15)</t>
    </r>
  </si>
  <si>
    <r>
      <t>(6)</t>
    </r>
    <r>
      <rPr>
        <sz val="10"/>
        <color indexed="23"/>
        <rFont val="Arial"/>
        <family val="2"/>
      </rPr>
      <t xml:space="preserve"> This discount is set to zero while ever the issuer is rated at least BBB+/A-2 by S&amp;P, A2 by Moody's and A/F1 by Fitch and thereafter equals 100% of cleared credit balances with respect to Flexible Plus offset accounts</t>
    </r>
  </si>
  <si>
    <r>
      <t>(8)</t>
    </r>
    <r>
      <rPr>
        <sz val="10"/>
        <color indexed="23"/>
        <rFont val="Arial"/>
        <family val="2"/>
      </rPr>
      <t xml:space="preserve"> A(a) is calculated as the lower of (i) the current balance of the loan, and (ii) the indexed valuation of the loan multiplied by 0.75 for non-defaulted loans, 0.4 for defaulted loans with iLTV&lt;=75%, 0.25 for defaulted loans with iLTV&gt;75%. </t>
    </r>
  </si>
  <si>
    <r>
      <t>(9)</t>
    </r>
    <r>
      <rPr>
        <sz val="10"/>
        <color indexed="23"/>
        <rFont val="Arial"/>
        <family val="2"/>
      </rPr>
      <t xml:space="preserve"> The Constant Default Rate is not applicable to revolving programmes.</t>
    </r>
  </si>
  <si>
    <r>
      <t>(12)</t>
    </r>
    <r>
      <rPr>
        <sz val="10"/>
        <color indexed="23"/>
        <rFont val="Arial"/>
        <family val="2"/>
      </rPr>
      <t xml:space="preserve"> Margins are reported based on the index rate, therefore fixed are reported at the fixed rate, trackers are reported over BBR (0.5%) and variable over SVR (4.74%).</t>
    </r>
  </si>
  <si>
    <r>
      <t xml:space="preserve">(14) </t>
    </r>
    <r>
      <rPr>
        <sz val="10"/>
        <color indexed="23"/>
        <rFont val="Arial"/>
        <family val="2"/>
      </rPr>
      <t xml:space="preserve">The Arrears breakdown table excludes accounts in possession.    </t>
    </r>
  </si>
  <si>
    <r>
      <t xml:space="preserve">(15) </t>
    </r>
    <r>
      <rPr>
        <sz val="10"/>
        <color indexed="23"/>
        <rFont val="Arial"/>
        <family val="2"/>
      </rPr>
      <t xml:space="preserve">Seasoning is the age of the loan at the report date in months based on the main mortgage completion date. Main mortgage completion date means the date the borrower first took out a loan on the secured property. The initial loan may have been repaid and replaced by subsequent lending under the same mortgage. </t>
    </r>
  </si>
  <si>
    <r>
      <t xml:space="preserve">(16) </t>
    </r>
    <r>
      <rPr>
        <sz val="10"/>
        <color indexed="23"/>
        <rFont val="Arial"/>
        <family val="2"/>
      </rPr>
      <t>Employment status is as at completion date.</t>
    </r>
  </si>
  <si>
    <r>
      <t xml:space="preserve">(17) </t>
    </r>
    <r>
      <rPr>
        <sz val="10"/>
        <color indexed="23"/>
        <rFont val="Arial"/>
        <family val="2"/>
      </rPr>
      <t>This category includes historical accounts where data was not retained on the system.</t>
    </r>
  </si>
  <si>
    <t>Series 52</t>
  </si>
  <si>
    <t>XS0947575840</t>
  </si>
  <si>
    <t>3M GBP Libor + 0.3%</t>
  </si>
  <si>
    <t>26 Sep, Dec, Mar, Jun</t>
  </si>
  <si>
    <t>Adjusted Loan Balance Calculation</t>
  </si>
  <si>
    <t xml:space="preserve">  A = the lower of (a) &amp; (b), where:</t>
  </si>
  <si>
    <t>(a) =</t>
  </si>
  <si>
    <t>the Aggregate Adjusted Outstanding Principal Balance, and</t>
  </si>
  <si>
    <t>(b) =</t>
  </si>
  <si>
    <t>the Aggregate Arrears Adjusted Outstanding Principal Balance multiplied by the Asset Percentage.</t>
  </si>
  <si>
    <t>(a)</t>
  </si>
  <si>
    <t>Aggregate Adjusted Outstanding Principal Balance shall be equal to:</t>
  </si>
  <si>
    <t>the Adjusted Outstanding Principal Balance, which is the lower of:</t>
  </si>
  <si>
    <t>(1) Outstanding Principal Balance of each Loan; and</t>
  </si>
  <si>
    <t>(2) The Indexed Valuation of each Loan multiplied by M</t>
  </si>
  <si>
    <t>where M =</t>
  </si>
  <si>
    <t>for non-arrears loans</t>
  </si>
  <si>
    <t>0.40</t>
  </si>
  <si>
    <t>for 90 days-plus arrears loans with indexed LTV ≤ 75%</t>
  </si>
  <si>
    <t>for 90 days-plus arrears loans with indexed LTV &gt;75%</t>
  </si>
  <si>
    <t>minus</t>
  </si>
  <si>
    <t>the aggregate sum of the following deemed reductions to the Aggregate Adjusted Outstanding Principal Balance:</t>
  </si>
  <si>
    <t>(1) Deemed reductions for breach of representation and warranty</t>
  </si>
  <si>
    <t>(2) Deemed reduction for other breach by Seller / Servicer</t>
  </si>
  <si>
    <t>Aggregate Adjusted Outstanding Principal Balance</t>
  </si>
  <si>
    <t>(b)</t>
  </si>
  <si>
    <t>Aggregate Arrears Adjusted Outstanding Principal Balance shall be equal to:</t>
  </si>
  <si>
    <t>(2) The Indexed Valuation of each Loan multiplied by N</t>
  </si>
  <si>
    <t>where N =</t>
  </si>
  <si>
    <t>1.00</t>
  </si>
  <si>
    <t>Value as at 04-07-2014 for the reporting period</t>
  </si>
  <si>
    <t>01 July 2014 (Calculation Period start date 05 July 2014)</t>
  </si>
  <si>
    <t>31 July 2014 (Calculation Period end date 04 August 2014)</t>
  </si>
  <si>
    <t xml:space="preserve"> A3 / P-2 </t>
  </si>
  <si>
    <t xml:space="preserve"> A / F1 </t>
  </si>
  <si>
    <t xml:space="preserve"> A2 / P-1 </t>
  </si>
  <si>
    <t xml:space="preserve"> A / A-1 </t>
  </si>
  <si>
    <t>Value as at 05-08-2014 for the reporting period</t>
  </si>
  <si>
    <t xml:space="preserve"> na </t>
  </si>
  <si>
    <t xml:space="preserve">  na  </t>
  </si>
  <si>
    <t xml:space="preserve">£                               - </t>
  </si>
  <si>
    <t>Value as at 05-08-2014</t>
  </si>
  <si>
    <t>Programme-Level Characteristics - as at 05-08-2014</t>
  </si>
  <si>
    <t>Stratification tables are all as of 31-07-2014</t>
  </si>
  <si>
    <r>
      <t xml:space="preserve">(11) </t>
    </r>
    <r>
      <rPr>
        <sz val="10"/>
        <color indexed="23"/>
        <rFont val="Arial"/>
        <family val="2"/>
      </rPr>
      <t>Source: Moody’s performance report dated March 2014</t>
    </r>
  </si>
  <si>
    <r>
      <t>(7)</t>
    </r>
    <r>
      <rPr>
        <sz val="10"/>
        <color indexed="23"/>
        <rFont val="Arial"/>
        <family val="2"/>
      </rPr>
      <t xml:space="preserve"> This discount is set to zero for so long as the issuer is rated at least BBB+/A-2 by S&amp;P, A2 by Moody's and A/F1 by Fitch and thereafter equals 0.85% of the aggregate outstanding principal balance of the loans in the cover pool</t>
    </r>
  </si>
  <si>
    <t>Kayleigh Pender, Medium Term Funding, mtf@santander.co.uk</t>
  </si>
  <si>
    <r>
      <t>Weighted average non-indexed LTV (%)</t>
    </r>
    <r>
      <rPr>
        <vertAlign val="superscript"/>
        <sz val="9.5"/>
        <rFont val="Arial"/>
        <family val="2"/>
      </rPr>
      <t xml:space="preserve"> (21)</t>
    </r>
  </si>
  <si>
    <r>
      <t xml:space="preserve">Weighted average indexed LTV (%) </t>
    </r>
    <r>
      <rPr>
        <vertAlign val="superscript"/>
        <sz val="9.5"/>
        <rFont val="Arial"/>
        <family val="2"/>
      </rPr>
      <t>(21)</t>
    </r>
  </si>
  <si>
    <r>
      <t xml:space="preserve">Weighted average seasoning (months) </t>
    </r>
    <r>
      <rPr>
        <vertAlign val="superscript"/>
        <sz val="9.5"/>
        <rFont val="Arial"/>
        <family val="2"/>
      </rPr>
      <t>(21)</t>
    </r>
  </si>
  <si>
    <r>
      <t xml:space="preserve">Weighted average remaining term (months) </t>
    </r>
    <r>
      <rPr>
        <vertAlign val="superscript"/>
        <sz val="9.5"/>
        <rFont val="Arial"/>
        <family val="2"/>
      </rPr>
      <t>(21)</t>
    </r>
  </si>
  <si>
    <r>
      <t>(21)</t>
    </r>
    <r>
      <rPr>
        <sz val="10"/>
        <color indexed="23"/>
        <rFont val="Arial"/>
        <family val="2"/>
      </rPr>
      <t xml:space="preserve"> Values reported as at month end.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</si>
</sst>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quot;£&quot;* #,##0_-;\-&quot;£&quot;* #,##0_-;_-&quot;£&quot;* &quot;-&quot;_-;_-@_-"/>
    <numFmt numFmtId="44" formatCode="_-&quot;£&quot;* #,##0.00_-;\-&quot;£&quot;* #,##0.00_-;_-&quot;£&quot;* &quot;-&quot;??_-;_-@_-"/>
    <numFmt numFmtId="43" formatCode="_-* #,##0.00_-;\-* #,##0.00_-;_-* &quot;-&quot;??_-;_-@_-"/>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dd/mm/yy;@"/>
    <numFmt numFmtId="169" formatCode="0.0%"/>
    <numFmt numFmtId="170" formatCode="#,##0_ ;\-#,##0\ "/>
    <numFmt numFmtId="171" formatCode="0.000"/>
    <numFmt numFmtId="172" formatCode="0.000%"/>
    <numFmt numFmtId="173" formatCode="[$-F800]dddd\,\ mmmm\ dd\,\ yyyy"/>
    <numFmt numFmtId="174" formatCode="0.0"/>
    <numFmt numFmtId="175" formatCode="_-[$€-2]\ * #,##0_-;\-[$€-2]\ * #,##0_-;_-[$€-2]\ * &quot;-&quot;_-;_-@_-"/>
    <numFmt numFmtId="176" formatCode="0.0000%"/>
    <numFmt numFmtId="177" formatCode="_-[$€-2]\ * #,##0.0_-;\-[$€-2]\ * #,##0.0_-;_-[$€-2]\ * &quot;-&quot;_-;_-@_-"/>
    <numFmt numFmtId="178" formatCode="_([$€-2]\ * #,##0.00_);_([$€-2]\ * \(#,##0.00\);_([$€-2]\ * &quot;-&quot;??_);_(@_)"/>
    <numFmt numFmtId="179" formatCode="&quot;$&quot;#,##0_);[Red]\(&quot;$&quot;#,##0\);&quot;-&quot;"/>
    <numFmt numFmtId="180" formatCode="#,##0&quot;R$&quot;_);\(#,##0&quot;R$&quot;\)"/>
    <numFmt numFmtId="181" formatCode="#,##0_%_);\(#,##0\)_%;#,##0_%_);@_%_)"/>
    <numFmt numFmtId="182" formatCode="#,##0.00_%_);\(#,##0.00\)_%;#,##0.00_%_);@_%_)"/>
    <numFmt numFmtId="183" formatCode="_(* #,##0_);_(* \(#,##0\);_(* &quot;0&quot;_);_(@_)"/>
    <numFmt numFmtId="184" formatCode="\£#,##0_);[Red]\(\£#,##0\)"/>
    <numFmt numFmtId="185" formatCode="&quot;$&quot;#,##0_%_);\(&quot;$&quot;#,##0\)_%;&quot;$&quot;#,##0_%_);@_%_)"/>
    <numFmt numFmtId="186" formatCode="&quot;$&quot;#,##0.00_%_);\(&quot;$&quot;#,##0.00\)_%;&quot;$&quot;#,##0.00_%_);@_%_)"/>
    <numFmt numFmtId="187" formatCode="m/d/yy_%_)"/>
    <numFmt numFmtId="188" formatCode="0_%_);\(0\)_%;0_%_);@_%_)"/>
    <numFmt numFmtId="189" formatCode="_([$€]* #,##0.00_);_([$€]* \(#,##0.00\);_([$€]* &quot;-&quot;??_);_(@_)"/>
    <numFmt numFmtId="190" formatCode="_-[$€-2]* #,##0.00_-;\-[$€-2]* #,##0.00_-;_-[$€-2]* &quot;-&quot;??_-"/>
    <numFmt numFmtId="191" formatCode="0.0\%_);\(0.0\%\);0.0\%_);@_%_)"/>
    <numFmt numFmtId="192" formatCode="0.0\x_)_);&quot;NM&quot;_x_)_);0.0\x_)_);@_%_)"/>
    <numFmt numFmtId="193" formatCode="0.00_)"/>
    <numFmt numFmtId="194" formatCode="&quot;¥&quot;#,##0.00;[Red]\-&quot;¥&quot;#,##0.00"/>
    <numFmt numFmtId="195" formatCode="#,##0.00_ ;[Red]\-#,##0.00\ "/>
    <numFmt numFmtId="196" formatCode="#,###,;\(#,###,\)"/>
    <numFmt numFmtId="197" formatCode="0.0000000%"/>
  </numFmts>
  <fonts count="96">
    <font>
      <sz val="10"/>
      <name val="Arial"/>
    </font>
    <font>
      <sz val="10"/>
      <color theme="1"/>
      <name val="Arial"/>
      <family val="2"/>
    </font>
    <font>
      <sz val="10"/>
      <name val="Arial"/>
      <family val="2"/>
    </font>
    <font>
      <b/>
      <u/>
      <sz val="10"/>
      <name val="Arial"/>
      <family val="2"/>
    </font>
    <font>
      <u/>
      <sz val="10"/>
      <name val="Arial"/>
      <family val="2"/>
    </font>
    <font>
      <sz val="10"/>
      <name val="Arial"/>
      <family val="2"/>
    </font>
    <font>
      <b/>
      <sz val="10"/>
      <name val="Arial"/>
      <family val="2"/>
    </font>
    <font>
      <u/>
      <sz val="10"/>
      <color indexed="10"/>
      <name val="Arial"/>
      <family val="2"/>
    </font>
    <font>
      <sz val="8"/>
      <name val="Arial"/>
      <family val="2"/>
    </font>
    <font>
      <vertAlign val="superscript"/>
      <sz val="10"/>
      <name val="Arial"/>
      <family val="2"/>
    </font>
    <font>
      <strike/>
      <sz val="10"/>
      <name val="Arial"/>
      <family val="2"/>
    </font>
    <font>
      <b/>
      <vertAlign val="superscript"/>
      <sz val="10"/>
      <name val="Arial"/>
      <family val="2"/>
    </font>
    <font>
      <sz val="10"/>
      <name val="Helvetica"/>
      <family val="2"/>
    </font>
    <font>
      <b/>
      <sz val="10"/>
      <name val="Helvetica"/>
      <family val="2"/>
    </font>
    <font>
      <b/>
      <sz val="12"/>
      <color indexed="48"/>
      <name val="Helvetica"/>
      <family val="2"/>
    </font>
    <font>
      <b/>
      <sz val="10"/>
      <color indexed="48"/>
      <name val="Helvetica"/>
      <family val="2"/>
    </font>
    <font>
      <b/>
      <u/>
      <vertAlign val="superscript"/>
      <sz val="10"/>
      <name val="Arial"/>
      <family val="2"/>
    </font>
    <font>
      <vertAlign val="superscript"/>
      <sz val="10"/>
      <color indexed="23"/>
      <name val="Arial"/>
      <family val="2"/>
    </font>
    <font>
      <sz val="10"/>
      <color indexed="23"/>
      <name val="Arial"/>
      <family val="2"/>
    </font>
    <font>
      <sz val="10"/>
      <color indexed="8"/>
      <name val="Helvetica"/>
      <family val="2"/>
    </font>
    <font>
      <sz val="10"/>
      <color indexed="42"/>
      <name val="Arial"/>
      <family val="2"/>
    </font>
    <font>
      <sz val="22"/>
      <color indexed="17"/>
      <name val="Helvetica"/>
      <family val="2"/>
    </font>
    <font>
      <vertAlign val="superscript"/>
      <sz val="10"/>
      <color indexed="23"/>
      <name val="Arial"/>
      <family val="2"/>
    </font>
    <font>
      <sz val="10"/>
      <color indexed="23"/>
      <name val="Arial"/>
      <family val="2"/>
    </font>
    <font>
      <sz val="24"/>
      <color indexed="9"/>
      <name val="Helvetica"/>
      <family val="2"/>
    </font>
    <font>
      <sz val="22"/>
      <color indexed="8"/>
      <name val="Helvetica"/>
      <family val="2"/>
    </font>
    <font>
      <vertAlign val="superscript"/>
      <sz val="10"/>
      <color indexed="55"/>
      <name val="Arial"/>
      <family val="2"/>
    </font>
    <font>
      <sz val="10"/>
      <color indexed="55"/>
      <name val="Arial"/>
      <family val="2"/>
    </font>
    <font>
      <b/>
      <sz val="10"/>
      <name val="Helvetica"/>
      <family val="2"/>
    </font>
    <font>
      <b/>
      <sz val="9"/>
      <name val="Arial"/>
      <family val="2"/>
    </font>
    <font>
      <sz val="9"/>
      <name val="Arial"/>
      <family val="2"/>
    </font>
    <font>
      <u/>
      <sz val="7.5"/>
      <color indexed="12"/>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sz val="8"/>
      <name val="Palatino"/>
      <family val="1"/>
    </font>
    <font>
      <b/>
      <sz val="10"/>
      <name val="Times New Roman"/>
      <family val="1"/>
    </font>
    <font>
      <sz val="10"/>
      <color indexed="8"/>
      <name val="Arial"/>
      <family val="2"/>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sz val="9"/>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11"/>
      <color indexed="10"/>
      <name val="Calibri"/>
      <family val="2"/>
    </font>
    <font>
      <sz val="10"/>
      <name val="Arial"/>
      <family val="2"/>
    </font>
    <font>
      <u/>
      <sz val="6"/>
      <color indexed="12"/>
      <name val="Arial"/>
      <family val="2"/>
    </font>
    <font>
      <sz val="7"/>
      <name val="Small Fonts"/>
      <family val="2"/>
    </font>
    <font>
      <u/>
      <sz val="10"/>
      <color theme="10"/>
      <name val="Arial"/>
      <family val="2"/>
    </font>
    <font>
      <b/>
      <sz val="18"/>
      <color theme="3"/>
      <name val="Cambria"/>
      <family val="2"/>
      <scheme val="maj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vertAlign val="superscript"/>
      <sz val="9.5"/>
      <name val="Arial"/>
      <family val="2"/>
    </font>
  </fonts>
  <fills count="6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536">
    <xf numFmtId="0" fontId="0"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74" fillId="0" borderId="0" applyNumberFormat="0" applyFill="0" applyBorder="0" applyAlignment="0" applyProtection="0"/>
    <xf numFmtId="0" fontId="2" fillId="0" borderId="0">
      <alignment horizontal="left"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 fillId="0" borderId="0" applyNumberFormat="0" applyFill="0" applyBorder="0" applyAlignment="0" applyProtection="0"/>
    <xf numFmtId="0" fontId="74" fillId="0" borderId="0" applyNumberFormat="0" applyFill="0" applyBorder="0" applyAlignment="0" applyProtection="0"/>
    <xf numFmtId="0" fontId="2" fillId="0" borderId="0" applyNumberForma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179" fontId="35" fillId="0" borderId="0" applyFont="0" applyFill="0" applyBorder="0" applyAlignment="0" applyProtection="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180" fontId="36"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16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1" fontId="39" fillId="0" borderId="0" applyFont="0" applyFill="0" applyBorder="0" applyAlignment="0" applyProtection="0">
      <alignment horizontal="right"/>
    </xf>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83" fontId="2" fillId="0" borderId="0" applyFont="0" applyFill="0" applyBorder="0" applyAlignment="0" applyProtection="0"/>
    <xf numFmtId="165" fontId="32" fillId="0" borderId="0" applyFont="0" applyFill="0" applyBorder="0" applyAlignment="0" applyProtection="0"/>
    <xf numFmtId="183" fontId="2" fillId="0" borderId="0" applyFont="0" applyFill="0" applyBorder="0" applyAlignment="0" applyProtection="0"/>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3" fontId="2" fillId="0" borderId="0" applyFont="0" applyFill="0" applyBorder="0" applyAlignment="0" applyProtection="0"/>
    <xf numFmtId="183" fontId="2" fillId="0" borderId="0" applyFont="0" applyFill="0" applyBorder="0" applyAlignment="0" applyProtection="0"/>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43" fontId="2" fillId="0" borderId="0" applyFont="0" applyFill="0" applyBorder="0" applyAlignment="0" applyProtection="0"/>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65" fontId="32" fillId="0" borderId="0" applyFont="0" applyFill="0" applyBorder="0" applyAlignment="0" applyProtection="0"/>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43" fontId="74"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197" fontId="2" fillId="0" borderId="0" applyFont="0" applyFill="0" applyBorder="0" applyAlignment="0" applyProtection="0"/>
    <xf numFmtId="165" fontId="32" fillId="0" borderId="0" applyFont="0" applyFill="0" applyBorder="0" applyAlignment="0" applyProtection="0"/>
    <xf numFmtId="43" fontId="56"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97" fontId="2" fillId="0" borderId="0" applyFont="0" applyFill="0" applyBorder="0" applyAlignment="0" applyProtection="0"/>
    <xf numFmtId="165" fontId="32" fillId="0" borderId="0" applyFont="0" applyFill="0" applyBorder="0" applyAlignment="0" applyProtection="0"/>
    <xf numFmtId="43" fontId="2" fillId="0" borderId="0" applyFont="0" applyFill="0" applyBorder="0" applyAlignment="0" applyProtection="0"/>
    <xf numFmtId="197" fontId="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43" fontId="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84" fontId="12"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5" fontId="39" fillId="0" borderId="0" applyFont="0" applyFill="0" applyBorder="0" applyAlignment="0" applyProtection="0">
      <alignment horizontal="right"/>
    </xf>
    <xf numFmtId="186" fontId="39" fillId="0" borderId="0" applyFont="0" applyFill="0" applyBorder="0" applyAlignment="0" applyProtection="0">
      <alignment horizontal="right"/>
    </xf>
    <xf numFmtId="44" fontId="2" fillId="0" borderId="0" applyFont="0" applyFill="0" applyBorder="0" applyAlignment="0" applyProtection="0"/>
    <xf numFmtId="44" fontId="74" fillId="0" borderId="0" applyFont="0" applyFill="0" applyBorder="0" applyAlignment="0" applyProtection="0"/>
    <xf numFmtId="44" fontId="2" fillId="0" borderId="0" applyFont="0" applyFill="0" applyBorder="0" applyAlignment="0" applyProtection="0"/>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0" fontId="36" fillId="22" borderId="3" applyNumberFormat="0" applyFont="0" applyBorder="0" applyAlignment="0" applyProtection="0">
      <alignment horizontal="centerContinuous"/>
    </xf>
    <xf numFmtId="14" fontId="40" fillId="0" borderId="0"/>
    <xf numFmtId="187" fontId="39" fillId="0" borderId="0" applyFont="0" applyFill="0" applyBorder="0" applyAlignment="0" applyProtection="0"/>
    <xf numFmtId="14" fontId="41" fillId="0" borderId="0" applyFill="0" applyBorder="0" applyAlignment="0"/>
    <xf numFmtId="14" fontId="40" fillId="0" borderId="0"/>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38" fontId="36" fillId="0" borderId="4">
      <alignment vertical="center"/>
    </xf>
    <xf numFmtId="188" fontId="39" fillId="0" borderId="5" applyNumberFormat="0" applyFont="0" applyFill="0" applyAlignment="0" applyProtection="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Fill="0" applyBorder="0" applyProtection="0">
      <alignment horizontal="left"/>
    </xf>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0" fontId="6" fillId="23" borderId="6" applyAlignment="0" applyProtection="0"/>
    <xf numFmtId="191" fontId="39" fillId="0" borderId="0" applyFont="0" applyFill="0" applyBorder="0" applyAlignment="0" applyProtection="0">
      <alignment horizontal="right"/>
    </xf>
    <xf numFmtId="0" fontId="45" fillId="0" borderId="0" applyProtection="0">
      <alignment horizontal="right"/>
    </xf>
    <xf numFmtId="0" fontId="46" fillId="0" borderId="7" applyNumberFormat="0" applyAlignment="0" applyProtection="0">
      <alignment horizontal="left" vertical="center"/>
    </xf>
    <xf numFmtId="0" fontId="46" fillId="0" borderId="6">
      <alignment horizontal="left" vertical="center"/>
    </xf>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77"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24" borderId="11" applyNumberFormat="0">
      <alignment horizontal="right"/>
    </xf>
    <xf numFmtId="0" fontId="51" fillId="24" borderId="11" applyNumberFormat="0">
      <alignment horizontal="right"/>
    </xf>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2" fillId="0" borderId="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192" fontId="39" fillId="0" borderId="0" applyFont="0" applyFill="0" applyBorder="0" applyAlignment="0" applyProtection="0">
      <alignment horizontal="right"/>
    </xf>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37" fontId="76" fillId="0" borderId="0"/>
    <xf numFmtId="193" fontId="55"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 fillId="0" borderId="0">
      <alignment horizontal="left" wrapText="1"/>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alignment horizontal="left" wrapText="1"/>
    </xf>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alignment horizontal="left" wrapText="1"/>
    </xf>
    <xf numFmtId="0" fontId="2" fillId="0" borderId="0"/>
    <xf numFmtId="0" fontId="32" fillId="0" borderId="0">
      <alignment horizontal="left" wrapText="1"/>
    </xf>
    <xf numFmtId="0" fontId="32" fillId="0" borderId="0">
      <alignment horizontal="left" wrapText="1"/>
    </xf>
    <xf numFmtId="0" fontId="32" fillId="0" borderId="0">
      <alignment horizontal="left" wrapText="1"/>
    </xf>
    <xf numFmtId="0" fontId="2" fillId="0" borderId="0"/>
    <xf numFmtId="0" fontId="2" fillId="0" borderId="0"/>
    <xf numFmtId="0" fontId="2" fillId="0" borderId="0"/>
    <xf numFmtId="0" fontId="2" fillId="0" borderId="0"/>
    <xf numFmtId="0" fontId="2" fillId="0" borderId="0"/>
    <xf numFmtId="0" fontId="56" fillId="0" borderId="0"/>
    <xf numFmtId="0" fontId="32" fillId="0" borderId="0">
      <alignment horizontal="left" wrapText="1"/>
    </xf>
    <xf numFmtId="0" fontId="2" fillId="0" borderId="0"/>
    <xf numFmtId="0" fontId="32" fillId="0" borderId="0">
      <alignment horizontal="left" wrapText="1"/>
    </xf>
    <xf numFmtId="0" fontId="36" fillId="0" borderId="0"/>
    <xf numFmtId="0" fontId="36" fillId="0" borderId="0"/>
    <xf numFmtId="0" fontId="2" fillId="0" borderId="0"/>
    <xf numFmtId="0" fontId="32" fillId="0" borderId="0"/>
    <xf numFmtId="0" fontId="2" fillId="0" borderId="0"/>
    <xf numFmtId="0" fontId="2" fillId="0" borderId="0"/>
    <xf numFmtId="0" fontId="32" fillId="0" borderId="0">
      <alignment horizontal="left" wrapText="1"/>
    </xf>
    <xf numFmtId="0" fontId="2" fillId="0" borderId="0"/>
    <xf numFmtId="0" fontId="32" fillId="0" borderId="0">
      <alignment horizontal="left" wrapText="1"/>
    </xf>
    <xf numFmtId="0" fontId="32" fillId="0" borderId="0">
      <alignment horizontal="left" wrapText="1"/>
    </xf>
    <xf numFmtId="0" fontId="2" fillId="0" borderId="0"/>
    <xf numFmtId="0" fontId="2" fillId="0" borderId="0"/>
    <xf numFmtId="0" fontId="32" fillId="0" borderId="0">
      <alignment horizontal="left" wrapText="1"/>
    </xf>
    <xf numFmtId="0" fontId="32" fillId="0" borderId="0">
      <alignment horizontal="left" wrapText="1"/>
    </xf>
    <xf numFmtId="0" fontId="5" fillId="0" borderId="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0" fontId="32" fillId="26" borderId="13" applyNumberFormat="0" applyFont="0" applyAlignment="0" applyProtection="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0" fontId="57" fillId="20" borderId="14" applyNumberFormat="0" applyAlignment="0" applyProtection="0"/>
    <xf numFmtId="40" fontId="58" fillId="24" borderId="0">
      <alignment horizontal="right"/>
    </xf>
    <xf numFmtId="0" fontId="59" fillId="24" borderId="0">
      <alignment horizontal="right"/>
    </xf>
    <xf numFmtId="0" fontId="60" fillId="24" borderId="15"/>
    <xf numFmtId="0" fontId="60" fillId="0" borderId="0" applyBorder="0">
      <alignment horizontal="centerContinuous"/>
    </xf>
    <xf numFmtId="0" fontId="61" fillId="0" borderId="0" applyBorder="0">
      <alignment horizontal="centerContinuous"/>
    </xf>
    <xf numFmtId="1" fontId="62" fillId="0" borderId="0" applyProtection="0">
      <alignment horizontal="right" vertical="center"/>
    </xf>
    <xf numFmtId="0" fontId="40" fillId="0" borderId="16" applyNumberFormat="0" applyAlignment="0" applyProtection="0"/>
    <xf numFmtId="0" fontId="35" fillId="27" borderId="0" applyNumberFormat="0" applyFont="0" applyBorder="0" applyAlignment="0" applyProtection="0"/>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8"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8" fillId="29" borderId="17" applyNumberFormat="0" applyFont="0" applyBorder="0" applyAlignment="0" applyProtection="0">
      <alignment horizontal="center"/>
    </xf>
    <xf numFmtId="0" fontId="35" fillId="0" borderId="18" applyNumberFormat="0" applyAlignment="0" applyProtection="0"/>
    <xf numFmtId="0" fontId="35" fillId="0" borderId="19" applyNumberFormat="0" applyAlignment="0" applyProtection="0"/>
    <xf numFmtId="0" fontId="40" fillId="0" borderId="20" applyNumberFormat="0" applyAlignment="0" applyProtection="0"/>
    <xf numFmtId="9" fontId="2"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194" fontId="6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7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64" fillId="0" borderId="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65" fillId="30" borderId="0"/>
    <xf numFmtId="195" fontId="66" fillId="31" borderId="21" applyFont="0" applyBorder="0" applyAlignment="0" applyProtection="0">
      <alignment horizontal="centerContinuous"/>
    </xf>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96" fontId="67" fillId="0" borderId="0" applyFont="0" applyFill="0" applyBorder="0" applyAlignment="0" applyProtection="0"/>
    <xf numFmtId="184" fontId="12" fillId="0" borderId="0" applyFont="0" applyFill="0" applyBorder="0" applyAlignment="0" applyProtection="0"/>
    <xf numFmtId="0" fontId="2"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68" fillId="0" borderId="0" applyBorder="0" applyProtection="0">
      <alignment vertical="center"/>
    </xf>
    <xf numFmtId="188" fontId="68" fillId="0" borderId="22" applyBorder="0" applyProtection="0">
      <alignment horizontal="right" vertical="center"/>
    </xf>
    <xf numFmtId="0" fontId="69" fillId="32" borderId="0" applyBorder="0" applyProtection="0">
      <alignment horizontal="centerContinuous" vertical="center"/>
    </xf>
    <xf numFmtId="0" fontId="69" fillId="33" borderId="22" applyBorder="0" applyProtection="0">
      <alignment horizontal="centerContinuous" vertical="center"/>
    </xf>
    <xf numFmtId="0" fontId="70" fillId="0" borderId="0" applyBorder="0" applyProtection="0">
      <alignment horizontal="left"/>
    </xf>
    <xf numFmtId="0" fontId="29" fillId="0" borderId="0" applyFill="0" applyBorder="0" applyProtection="0">
      <alignment horizontal="left"/>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0" fontId="8" fillId="0" borderId="23" applyFill="0" applyBorder="0" applyProtection="0">
      <alignment horizontal="left" vertical="top"/>
    </xf>
    <xf numFmtId="49" fontId="41"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4" fontId="35" fillId="0" borderId="0" applyFon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41" fillId="0" borderId="0"/>
    <xf numFmtId="43" fontId="74" fillId="0" borderId="0" applyFont="0" applyFill="0" applyBorder="0" applyAlignment="0" applyProtection="0"/>
    <xf numFmtId="9" fontId="74" fillId="0" borderId="0" applyFont="0" applyFill="0" applyBorder="0" applyAlignment="0" applyProtection="0"/>
    <xf numFmtId="0" fontId="7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9" fontId="74" fillId="0" borderId="0" applyFont="0" applyFill="0" applyBorder="0" applyAlignment="0" applyProtection="0"/>
    <xf numFmtId="43" fontId="74" fillId="0" borderId="0" applyFont="0" applyFill="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9" fontId="74"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9" fontId="74" fillId="0" borderId="0" applyFont="0" applyFill="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43" fontId="74" fillId="0" borderId="0" applyFont="0" applyFill="0" applyBorder="0" applyAlignment="0" applyProtection="0"/>
    <xf numFmtId="9" fontId="74" fillId="0" borderId="0" applyFont="0" applyFill="0" applyBorder="0" applyAlignment="0" applyProtection="0"/>
    <xf numFmtId="0" fontId="32" fillId="6" borderId="0" applyNumberFormat="0" applyBorder="0" applyAlignment="0" applyProtection="0"/>
    <xf numFmtId="0" fontId="32" fillId="6" borderId="0" applyNumberFormat="0" applyBorder="0" applyAlignment="0" applyProtection="0"/>
    <xf numFmtId="9" fontId="74" fillId="0" borderId="0" applyFont="0" applyFill="0" applyBorder="0" applyAlignment="0" applyProtection="0"/>
    <xf numFmtId="9" fontId="74" fillId="0" borderId="0" applyFont="0" applyFill="0" applyBorder="0" applyAlignment="0" applyProtection="0"/>
    <xf numFmtId="0" fontId="32" fillId="7" borderId="0" applyNumberFormat="0" applyBorder="0" applyAlignment="0" applyProtection="0"/>
    <xf numFmtId="0" fontId="32" fillId="7" borderId="0" applyNumberFormat="0" applyBorder="0" applyAlignment="0" applyProtection="0"/>
    <xf numFmtId="43" fontId="74" fillId="0" borderId="0" applyFont="0" applyFill="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43" fontId="74" fillId="0" borderId="0" applyFont="0" applyFill="0" applyBorder="0" applyAlignment="0" applyProtection="0"/>
    <xf numFmtId="9" fontId="74" fillId="0" borderId="0" applyFont="0" applyFill="0" applyBorder="0" applyAlignment="0" applyProtection="0"/>
    <xf numFmtId="43" fontId="74" fillId="0" borderId="0" applyFont="0" applyFill="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9" fontId="74" fillId="0" borderId="0" applyFont="0" applyFill="0" applyBorder="0" applyAlignment="0" applyProtection="0"/>
    <xf numFmtId="43" fontId="74" fillId="0" borderId="0" applyFont="0" applyFill="0" applyBorder="0" applyAlignment="0" applyProtection="0"/>
    <xf numFmtId="0" fontId="32" fillId="8" borderId="0" applyNumberFormat="0" applyBorder="0" applyAlignment="0" applyProtection="0"/>
    <xf numFmtId="0" fontId="32" fillId="8" borderId="0" applyNumberFormat="0" applyBorder="0" applyAlignment="0" applyProtection="0"/>
    <xf numFmtId="9" fontId="74" fillId="0" borderId="0" applyFont="0" applyFill="0" applyBorder="0" applyAlignment="0" applyProtection="0"/>
    <xf numFmtId="43" fontId="74" fillId="0" borderId="0" applyFont="0" applyFill="0" applyBorder="0" applyAlignment="0" applyProtection="0"/>
    <xf numFmtId="0" fontId="32" fillId="11" borderId="0" applyNumberFormat="0" applyBorder="0" applyAlignment="0" applyProtection="0"/>
    <xf numFmtId="0" fontId="32" fillId="11" borderId="0" applyNumberFormat="0" applyBorder="0" applyAlignment="0" applyProtection="0"/>
    <xf numFmtId="9"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0" fontId="33" fillId="10" borderId="0" applyNumberFormat="0" applyBorder="0" applyAlignment="0" applyProtection="0"/>
    <xf numFmtId="0" fontId="33" fillId="13" borderId="0" applyNumberFormat="0" applyBorder="0" applyAlignment="0" applyProtection="0"/>
    <xf numFmtId="9" fontId="74" fillId="0" borderId="0" applyFont="0" applyFill="0" applyBorder="0" applyAlignment="0" applyProtection="0"/>
    <xf numFmtId="9" fontId="74" fillId="0" borderId="0" applyFont="0" applyFill="0" applyBorder="0" applyAlignment="0" applyProtection="0"/>
    <xf numFmtId="0" fontId="33" fillId="15" borderId="0" applyNumberFormat="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7" fontId="2" fillId="0" borderId="0" applyFont="0" applyFill="0" applyBorder="0" applyAlignment="0" applyProtection="0"/>
    <xf numFmtId="183" fontId="2"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90" fontId="2"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0" fontId="31" fillId="0" borderId="0" applyNumberFormat="0" applyFill="0" applyBorder="0" applyAlignment="0" applyProtection="0">
      <alignment vertical="top"/>
      <protection locked="0"/>
    </xf>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43" fontId="74" fillId="0" borderId="0" applyFont="0" applyFill="0" applyBorder="0" applyAlignment="0" applyProtection="0"/>
    <xf numFmtId="9" fontId="74" fillId="0" borderId="0" applyFont="0" applyFill="0" applyBorder="0" applyAlignment="0" applyProtection="0"/>
    <xf numFmtId="0" fontId="2" fillId="0" borderId="0"/>
    <xf numFmtId="0" fontId="2" fillId="0" borderId="0"/>
    <xf numFmtId="43" fontId="74" fillId="0" borderId="0" applyFont="0" applyFill="0" applyBorder="0" applyAlignment="0" applyProtection="0"/>
    <xf numFmtId="9" fontId="7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2" fillId="0" borderId="0"/>
    <xf numFmtId="0" fontId="74" fillId="0" borderId="0"/>
    <xf numFmtId="0" fontId="2" fillId="0" borderId="0"/>
    <xf numFmtId="0" fontId="2" fillId="0" borderId="0"/>
    <xf numFmtId="0" fontId="2" fillId="0" borderId="0">
      <alignment wrapText="1"/>
    </xf>
    <xf numFmtId="0" fontId="2" fillId="0" borderId="0">
      <alignment wrapText="1"/>
    </xf>
    <xf numFmtId="0" fontId="32" fillId="26" borderId="13" applyNumberFormat="0" applyFont="0" applyAlignment="0" applyProtection="0"/>
    <xf numFmtId="0" fontId="32" fillId="26" borderId="13" applyNumberFormat="0" applyFont="0" applyAlignment="0" applyProtection="0"/>
    <xf numFmtId="43" fontId="74" fillId="0" borderId="0" applyFont="0" applyFill="0" applyBorder="0" applyAlignment="0" applyProtection="0"/>
    <xf numFmtId="9" fontId="74" fillId="0" borderId="0" applyFont="0" applyFill="0" applyBorder="0" applyAlignment="0" applyProtection="0"/>
    <xf numFmtId="43" fontId="74" fillId="0" borderId="0" applyFont="0" applyFill="0" applyBorder="0" applyAlignment="0" applyProtection="0"/>
    <xf numFmtId="9" fontId="74" fillId="0" borderId="0" applyFont="0" applyFill="0" applyBorder="0" applyAlignment="0" applyProtection="0"/>
    <xf numFmtId="43" fontId="74" fillId="0" borderId="0" applyFont="0" applyFill="0" applyBorder="0" applyAlignment="0" applyProtection="0"/>
    <xf numFmtId="9"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0" fontId="74" fillId="0" borderId="0">
      <alignment horizontal="left" wrapText="1"/>
    </xf>
    <xf numFmtId="0" fontId="2" fillId="0" borderId="0">
      <alignment horizontal="left" wrapText="1"/>
    </xf>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0" fontId="2" fillId="0" borderId="0"/>
    <xf numFmtId="0" fontId="41" fillId="0" borderId="0"/>
    <xf numFmtId="0" fontId="2" fillId="0" borderId="0">
      <alignment horizontal="left" wrapText="1"/>
    </xf>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32" fillId="6"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32" fillId="7"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32" fillId="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32" fillId="9"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32" fillId="5"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32" fillId="8"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32" fillId="11" borderId="0" applyNumberFormat="0" applyBorder="0" applyAlignment="0" applyProtection="0"/>
    <xf numFmtId="0" fontId="80" fillId="45" borderId="0" applyNumberFormat="0" applyBorder="0" applyAlignment="0" applyProtection="0"/>
    <xf numFmtId="0" fontId="80" fillId="49" borderId="0" applyNumberFormat="0" applyBorder="0" applyAlignment="0" applyProtection="0"/>
    <xf numFmtId="0" fontId="80" fillId="53" borderId="0" applyNumberFormat="0" applyBorder="0" applyAlignment="0" applyProtection="0"/>
    <xf numFmtId="0" fontId="80" fillId="57" borderId="0" applyNumberFormat="0" applyBorder="0" applyAlignment="0" applyProtection="0"/>
    <xf numFmtId="0" fontId="80" fillId="61" borderId="0" applyNumberFormat="0" applyBorder="0" applyAlignment="0" applyProtection="0"/>
    <xf numFmtId="0" fontId="80" fillId="65" borderId="0" applyNumberFormat="0" applyBorder="0" applyAlignment="0" applyProtection="0"/>
    <xf numFmtId="0" fontId="80" fillId="42" borderId="0" applyNumberFormat="0" applyBorder="0" applyAlignment="0" applyProtection="0"/>
    <xf numFmtId="0" fontId="80" fillId="46" borderId="0" applyNumberFormat="0" applyBorder="0" applyAlignment="0" applyProtection="0"/>
    <xf numFmtId="0" fontId="80" fillId="50" borderId="0" applyNumberFormat="0" applyBorder="0" applyAlignment="0" applyProtection="0"/>
    <xf numFmtId="0" fontId="80" fillId="54" borderId="0" applyNumberFormat="0" applyBorder="0" applyAlignment="0" applyProtection="0"/>
    <xf numFmtId="0" fontId="80" fillId="58" borderId="0" applyNumberFormat="0" applyBorder="0" applyAlignment="0" applyProtection="0"/>
    <xf numFmtId="0" fontId="80" fillId="62" borderId="0" applyNumberFormat="0" applyBorder="0" applyAlignment="0" applyProtection="0"/>
    <xf numFmtId="0" fontId="81" fillId="36" borderId="0" applyNumberFormat="0" applyBorder="0" applyAlignment="0" applyProtection="0"/>
    <xf numFmtId="0" fontId="82" fillId="39" borderId="39" applyNumberFormat="0" applyAlignment="0" applyProtection="0"/>
    <xf numFmtId="0" fontId="83" fillId="40" borderId="42" applyNumberFormat="0" applyAlignment="0" applyProtection="0"/>
    <xf numFmtId="165" fontId="2" fillId="0" borderId="0" applyFont="0" applyFill="0" applyBorder="0" applyAlignment="0" applyProtection="0"/>
    <xf numFmtId="165" fontId="32" fillId="0" borderId="0" applyFont="0" applyFill="0" applyBorder="0" applyAlignment="0" applyProtection="0"/>
    <xf numFmtId="182" fontId="39" fillId="0" borderId="0" applyFont="0" applyFill="0" applyBorder="0" applyAlignment="0" applyProtection="0">
      <alignment horizontal="right"/>
    </xf>
    <xf numFmtId="182" fontId="39" fillId="0" borderId="0" applyFont="0" applyFill="0" applyBorder="0" applyAlignment="0" applyProtection="0">
      <alignment horizontal="right"/>
    </xf>
    <xf numFmtId="165" fontId="32" fillId="0" borderId="0" applyFont="0" applyFill="0" applyBorder="0" applyAlignment="0" applyProtection="0"/>
    <xf numFmtId="165" fontId="32" fillId="0" borderId="0" applyFont="0" applyFill="0" applyBorder="0" applyAlignment="0" applyProtection="0"/>
    <xf numFmtId="43" fontId="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43" fontId="41" fillId="0" borderId="0" applyFont="0" applyFill="0" applyBorder="0" applyAlignment="0" applyProtection="0"/>
    <xf numFmtId="165" fontId="32" fillId="0" borderId="0" applyFont="0" applyFill="0" applyBorder="0" applyAlignment="0" applyProtection="0"/>
    <xf numFmtId="186" fontId="39" fillId="0" borderId="0" applyFont="0" applyFill="0" applyBorder="0" applyAlignment="0" applyProtection="0">
      <alignment horizontal="right"/>
    </xf>
    <xf numFmtId="189" fontId="2" fillId="0" borderId="0" applyFont="0" applyFill="0" applyBorder="0" applyAlignment="0" applyProtection="0"/>
    <xf numFmtId="189" fontId="2" fillId="0" borderId="0" applyFont="0" applyFill="0" applyBorder="0" applyAlignment="0" applyProtection="0"/>
    <xf numFmtId="0" fontId="84" fillId="0" borderId="0" applyNumberFormat="0" applyFill="0" applyBorder="0" applyAlignment="0" applyProtection="0"/>
    <xf numFmtId="0" fontId="85" fillId="35" borderId="0" applyNumberFormat="0" applyBorder="0" applyAlignment="0" applyProtection="0"/>
    <xf numFmtId="0" fontId="86" fillId="0" borderId="36" applyNumberFormat="0" applyFill="0" applyAlignment="0" applyProtection="0"/>
    <xf numFmtId="0" fontId="87" fillId="0" borderId="37" applyNumberFormat="0" applyFill="0" applyAlignment="0" applyProtection="0"/>
    <xf numFmtId="0" fontId="88" fillId="0" borderId="38" applyNumberFormat="0" applyFill="0" applyAlignment="0" applyProtection="0"/>
    <xf numFmtId="0" fontId="88" fillId="0" borderId="0" applyNumberFormat="0" applyFill="0" applyBorder="0" applyAlignment="0" applyProtection="0"/>
    <xf numFmtId="0" fontId="77" fillId="0" borderId="0" applyNumberFormat="0" applyFill="0" applyBorder="0" applyAlignment="0" applyProtection="0">
      <alignment vertical="top"/>
      <protection locked="0"/>
    </xf>
    <xf numFmtId="0" fontId="89" fillId="38" borderId="39" applyNumberFormat="0" applyAlignment="0" applyProtection="0"/>
    <xf numFmtId="0" fontId="90" fillId="0" borderId="41" applyNumberFormat="0" applyFill="0" applyAlignment="0" applyProtection="0"/>
    <xf numFmtId="0" fontId="91" fillId="37" borderId="0" applyNumberFormat="0" applyBorder="0" applyAlignment="0" applyProtection="0"/>
    <xf numFmtId="0" fontId="32" fillId="0" borderId="0">
      <alignment horizontal="left" wrapText="1"/>
    </xf>
    <xf numFmtId="0" fontId="32" fillId="0" borderId="0">
      <alignment horizontal="left" wrapText="1"/>
    </xf>
    <xf numFmtId="0" fontId="3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2" fillId="0" borderId="0">
      <alignment horizontal="left" wrapText="1"/>
    </xf>
    <xf numFmtId="0" fontId="79" fillId="0" borderId="0"/>
    <xf numFmtId="0" fontId="79" fillId="0" borderId="0"/>
    <xf numFmtId="0" fontId="79" fillId="0" borderId="0"/>
    <xf numFmtId="0" fontId="79"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1" fillId="0" borderId="0"/>
    <xf numFmtId="0" fontId="32" fillId="0" borderId="0">
      <alignment horizontal="left" wrapText="1"/>
    </xf>
    <xf numFmtId="0" fontId="32" fillId="0" borderId="0">
      <alignment horizontal="left" wrapText="1"/>
    </xf>
    <xf numFmtId="0" fontId="32" fillId="41" borderId="43" applyNumberFormat="0" applyFont="0" applyAlignment="0" applyProtection="0"/>
    <xf numFmtId="0" fontId="32" fillId="41" borderId="43" applyNumberFormat="0" applyFont="0" applyAlignment="0" applyProtection="0"/>
    <xf numFmtId="0" fontId="92" fillId="39" borderId="40" applyNumberFormat="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 fillId="0" borderId="0" applyNumberFormat="0" applyFill="0" applyBorder="0" applyAlignment="0" applyProtection="0"/>
    <xf numFmtId="0" fontId="2" fillId="0" borderId="0">
      <alignment horizontal="left" wrapText="1"/>
    </xf>
    <xf numFmtId="43" fontId="74" fillId="0" borderId="0" applyFont="0" applyFill="0" applyBorder="0" applyAlignment="0" applyProtection="0"/>
    <xf numFmtId="0" fontId="78" fillId="0" borderId="0" applyNumberFormat="0" applyFill="0" applyBorder="0" applyAlignment="0" applyProtection="0"/>
    <xf numFmtId="0" fontId="93" fillId="0" borderId="44" applyNumberFormat="0" applyFill="0" applyAlignment="0" applyProtection="0"/>
    <xf numFmtId="0" fontId="94" fillId="0" borderId="0" applyNumberFormat="0" applyFill="0" applyBorder="0" applyAlignment="0" applyProtection="0"/>
    <xf numFmtId="9"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9" fontId="74" fillId="0" borderId="0" applyFont="0" applyFill="0" applyBorder="0" applyAlignment="0" applyProtection="0"/>
  </cellStyleXfs>
  <cellXfs count="332">
    <xf numFmtId="0" fontId="0" fillId="0" borderId="0" xfId="0"/>
    <xf numFmtId="0" fontId="0" fillId="0" borderId="0" xfId="0" applyAlignment="1"/>
    <xf numFmtId="0" fontId="4" fillId="0" borderId="0" xfId="0" applyFont="1" applyAlignment="1">
      <alignment horizontal="center"/>
    </xf>
    <xf numFmtId="0" fontId="2" fillId="0" borderId="0" xfId="0" applyFont="1" applyAlignment="1"/>
    <xf numFmtId="0" fontId="2" fillId="0" borderId="0" xfId="0" applyFont="1" applyBorder="1" applyAlignment="1"/>
    <xf numFmtId="0" fontId="2" fillId="0" borderId="0" xfId="0" applyFont="1" applyFill="1" applyAlignment="1"/>
    <xf numFmtId="0" fontId="12" fillId="24" borderId="0" xfId="0" applyFont="1" applyFill="1"/>
    <xf numFmtId="0" fontId="19" fillId="0" borderId="0" xfId="0" applyFont="1" applyFill="1" applyAlignment="1">
      <alignment horizontal="left" vertical="top" wrapText="1"/>
    </xf>
    <xf numFmtId="0" fontId="8" fillId="0" borderId="0" xfId="0" applyFont="1" applyFill="1" applyBorder="1" applyAlignment="1">
      <alignment horizontal="left"/>
    </xf>
    <xf numFmtId="0" fontId="0" fillId="0" borderId="0" xfId="0" applyFill="1"/>
    <xf numFmtId="0" fontId="12" fillId="0" borderId="0" xfId="0" applyFont="1" applyFill="1"/>
    <xf numFmtId="0" fontId="12" fillId="24" borderId="0" xfId="2418" applyFont="1" applyFill="1"/>
    <xf numFmtId="0" fontId="12" fillId="24" borderId="0" xfId="2418" applyFont="1" applyFill="1" applyAlignment="1">
      <alignment horizontal="left" vertical="top" wrapText="1"/>
    </xf>
    <xf numFmtId="0" fontId="0" fillId="24" borderId="0" xfId="0" applyFill="1"/>
    <xf numFmtId="0" fontId="0" fillId="24" borderId="0" xfId="0" applyFill="1" applyAlignment="1"/>
    <xf numFmtId="0" fontId="7" fillId="24" borderId="0" xfId="0" applyFont="1" applyFill="1" applyAlignment="1">
      <alignment horizontal="center"/>
    </xf>
    <xf numFmtId="0" fontId="4" fillId="24" borderId="0" xfId="0" applyFont="1" applyFill="1" applyAlignment="1">
      <alignment horizontal="center"/>
    </xf>
    <xf numFmtId="0" fontId="3" fillId="24" borderId="0" xfId="0" applyFont="1" applyFill="1" applyAlignment="1"/>
    <xf numFmtId="0" fontId="2" fillId="24" borderId="0" xfId="0" applyFont="1" applyFill="1" applyAlignment="1"/>
    <xf numFmtId="0" fontId="2" fillId="24" borderId="25" xfId="0" applyFont="1" applyFill="1" applyBorder="1" applyAlignment="1">
      <alignment wrapText="1"/>
    </xf>
    <xf numFmtId="0" fontId="2" fillId="24" borderId="3" xfId="0" applyFont="1" applyFill="1" applyBorder="1" applyAlignment="1">
      <alignment horizontal="center"/>
    </xf>
    <xf numFmtId="0" fontId="2" fillId="24" borderId="26" xfId="0" applyFont="1" applyFill="1" applyBorder="1" applyAlignment="1">
      <alignment horizontal="center"/>
    </xf>
    <xf numFmtId="0" fontId="2" fillId="24" borderId="27" xfId="0" applyFont="1" applyFill="1" applyBorder="1" applyAlignment="1"/>
    <xf numFmtId="0" fontId="2" fillId="24" borderId="28" xfId="0" applyFont="1" applyFill="1" applyBorder="1" applyAlignment="1">
      <alignment horizontal="center"/>
    </xf>
    <xf numFmtId="0" fontId="5" fillId="24" borderId="25" xfId="0" applyFont="1" applyFill="1" applyBorder="1" applyAlignment="1"/>
    <xf numFmtId="0" fontId="2" fillId="24" borderId="25" xfId="0" applyFont="1" applyFill="1" applyBorder="1" applyAlignment="1">
      <alignment horizontal="center"/>
    </xf>
    <xf numFmtId="0" fontId="2" fillId="24" borderId="25" xfId="0" applyFont="1" applyFill="1" applyBorder="1" applyAlignment="1"/>
    <xf numFmtId="0" fontId="5" fillId="24" borderId="0" xfId="0" applyFont="1" applyFill="1" applyAlignment="1"/>
    <xf numFmtId="0" fontId="2" fillId="24" borderId="0" xfId="0" applyFont="1" applyFill="1" applyBorder="1" applyAlignment="1">
      <alignment wrapText="1"/>
    </xf>
    <xf numFmtId="166" fontId="2" fillId="24" borderId="0" xfId="0" applyNumberFormat="1" applyFont="1" applyFill="1" applyBorder="1" applyAlignment="1"/>
    <xf numFmtId="166" fontId="2" fillId="24" borderId="0" xfId="0" applyNumberFormat="1" applyFont="1" applyFill="1" applyAlignment="1"/>
    <xf numFmtId="0" fontId="9" fillId="24" borderId="0" xfId="0" applyFont="1" applyFill="1" applyAlignment="1">
      <alignment horizontal="left"/>
    </xf>
    <xf numFmtId="0" fontId="5" fillId="24" borderId="25" xfId="0" applyFont="1" applyFill="1" applyBorder="1" applyAlignment="1">
      <alignment wrapText="1"/>
    </xf>
    <xf numFmtId="9" fontId="2" fillId="24" borderId="0" xfId="2664" applyFont="1" applyFill="1" applyAlignment="1"/>
    <xf numFmtId="0" fontId="5" fillId="24" borderId="0" xfId="0" applyFont="1" applyFill="1" applyBorder="1" applyAlignment="1"/>
    <xf numFmtId="0" fontId="2" fillId="24" borderId="25" xfId="0" applyFont="1" applyFill="1" applyBorder="1" applyAlignment="1">
      <alignment vertical="top" wrapText="1"/>
    </xf>
    <xf numFmtId="0" fontId="2" fillId="24" borderId="27" xfId="0" applyFont="1" applyFill="1" applyBorder="1" applyAlignment="1">
      <alignment horizontal="center"/>
    </xf>
    <xf numFmtId="0" fontId="2" fillId="24" borderId="28" xfId="0" applyFont="1" applyFill="1" applyBorder="1" applyAlignment="1">
      <alignment horizontal="center" wrapText="1"/>
    </xf>
    <xf numFmtId="0" fontId="2" fillId="24" borderId="29" xfId="0" applyFont="1" applyFill="1" applyBorder="1" applyAlignment="1"/>
    <xf numFmtId="166" fontId="2" fillId="24" borderId="29" xfId="0" applyNumberFormat="1" applyFont="1" applyFill="1" applyBorder="1" applyAlignment="1"/>
    <xf numFmtId="165" fontId="2" fillId="24" borderId="0" xfId="1408" applyFont="1" applyFill="1" applyAlignment="1"/>
    <xf numFmtId="0" fontId="6" fillId="24" borderId="25" xfId="0" applyFont="1" applyFill="1" applyBorder="1" applyAlignment="1"/>
    <xf numFmtId="0" fontId="2" fillId="24" borderId="0" xfId="0" applyFont="1" applyFill="1" applyBorder="1" applyAlignment="1"/>
    <xf numFmtId="170" fontId="5" fillId="24" borderId="23" xfId="0" applyNumberFormat="1" applyFont="1" applyFill="1" applyBorder="1" applyAlignment="1">
      <alignment horizontal="right"/>
    </xf>
    <xf numFmtId="0" fontId="0" fillId="24" borderId="0" xfId="0" applyFill="1" applyBorder="1"/>
    <xf numFmtId="0" fontId="2" fillId="24" borderId="25" xfId="0" applyFont="1" applyFill="1" applyBorder="1" applyAlignment="1">
      <alignment horizontal="center" vertical="center"/>
    </xf>
    <xf numFmtId="0" fontId="2" fillId="24" borderId="25" xfId="0" applyFont="1" applyFill="1" applyBorder="1" applyAlignment="1">
      <alignment horizontal="center" vertical="center" wrapText="1"/>
    </xf>
    <xf numFmtId="0" fontId="2" fillId="24" borderId="0" xfId="0" applyNumberFormat="1" applyFont="1" applyFill="1" applyAlignment="1"/>
    <xf numFmtId="0" fontId="6" fillId="24" borderId="30" xfId="2485" applyFont="1" applyFill="1" applyBorder="1" applyAlignment="1">
      <alignment horizontal="left" vertical="top"/>
    </xf>
    <xf numFmtId="0" fontId="5" fillId="24" borderId="28" xfId="0" applyFont="1" applyFill="1" applyBorder="1" applyAlignment="1">
      <alignment horizontal="center"/>
    </xf>
    <xf numFmtId="167" fontId="2" fillId="24" borderId="0" xfId="0" applyNumberFormat="1" applyFont="1" applyFill="1" applyAlignment="1"/>
    <xf numFmtId="0" fontId="5" fillId="24" borderId="0" xfId="0" applyNumberFormat="1" applyFont="1" applyFill="1" applyAlignment="1">
      <alignment vertical="top"/>
    </xf>
    <xf numFmtId="0" fontId="5" fillId="24" borderId="25" xfId="0" applyFont="1" applyFill="1" applyBorder="1" applyAlignment="1">
      <alignment vertical="top" wrapText="1"/>
    </xf>
    <xf numFmtId="0" fontId="2" fillId="30" borderId="25" xfId="0" applyFont="1" applyFill="1" applyBorder="1" applyAlignment="1">
      <alignment horizontal="center"/>
    </xf>
    <xf numFmtId="0" fontId="2" fillId="30" borderId="25" xfId="0" applyFont="1" applyFill="1" applyBorder="1" applyAlignment="1">
      <alignment horizontal="center" wrapText="1"/>
    </xf>
    <xf numFmtId="0" fontId="2" fillId="30" borderId="28" xfId="0" applyFont="1" applyFill="1" applyBorder="1" applyAlignment="1">
      <alignment horizontal="center"/>
    </xf>
    <xf numFmtId="166" fontId="2" fillId="30" borderId="25" xfId="0" applyNumberFormat="1" applyFont="1" applyFill="1" applyBorder="1" applyAlignment="1">
      <alignment horizontal="right"/>
    </xf>
    <xf numFmtId="0" fontId="20" fillId="34" borderId="0" xfId="0" applyFont="1" applyFill="1" applyAlignment="1"/>
    <xf numFmtId="0" fontId="21" fillId="34" borderId="0" xfId="0" applyFont="1" applyFill="1" applyBorder="1" applyAlignment="1">
      <alignment vertical="top"/>
    </xf>
    <xf numFmtId="168" fontId="5" fillId="30" borderId="25" xfId="0" applyNumberFormat="1" applyFont="1" applyFill="1" applyBorder="1" applyAlignment="1">
      <alignment vertical="top"/>
    </xf>
    <xf numFmtId="0" fontId="5" fillId="24" borderId="25" xfId="0" applyFont="1" applyFill="1" applyBorder="1" applyAlignment="1">
      <alignment horizontal="center" vertical="center" wrapText="1"/>
    </xf>
    <xf numFmtId="166" fontId="5" fillId="30" borderId="25" xfId="0" applyNumberFormat="1" applyFont="1" applyFill="1" applyBorder="1" applyAlignment="1"/>
    <xf numFmtId="0" fontId="5" fillId="24" borderId="0" xfId="0" applyNumberFormat="1" applyFont="1" applyFill="1" applyAlignment="1"/>
    <xf numFmtId="0" fontId="0" fillId="24" borderId="25" xfId="0" applyFill="1" applyBorder="1" applyAlignment="1"/>
    <xf numFmtId="166" fontId="2" fillId="30" borderId="25" xfId="0" applyNumberFormat="1" applyFont="1" applyFill="1" applyBorder="1" applyAlignment="1">
      <alignment horizontal="right" wrapText="1"/>
    </xf>
    <xf numFmtId="175" fontId="5" fillId="30" borderId="25" xfId="0" applyNumberFormat="1" applyFont="1" applyFill="1" applyBorder="1" applyAlignment="1">
      <alignment horizontal="right" wrapText="1"/>
    </xf>
    <xf numFmtId="166" fontId="2" fillId="30" borderId="25" xfId="0" applyNumberFormat="1" applyFont="1" applyFill="1" applyBorder="1" applyAlignment="1">
      <alignment wrapText="1"/>
    </xf>
    <xf numFmtId="166" fontId="5" fillId="30" borderId="25" xfId="0" applyNumberFormat="1" applyFont="1" applyFill="1" applyBorder="1" applyAlignment="1">
      <alignment wrapText="1"/>
    </xf>
    <xf numFmtId="3" fontId="2" fillId="30" borderId="25" xfId="0" applyNumberFormat="1" applyFont="1" applyFill="1" applyBorder="1" applyAlignment="1">
      <alignment wrapText="1"/>
    </xf>
    <xf numFmtId="10" fontId="2" fillId="30" borderId="25" xfId="0" applyNumberFormat="1" applyFont="1" applyFill="1" applyBorder="1" applyAlignment="1">
      <alignment wrapText="1"/>
    </xf>
    <xf numFmtId="0" fontId="22" fillId="24" borderId="0" xfId="0" applyFont="1" applyFill="1"/>
    <xf numFmtId="0" fontId="23" fillId="24" borderId="0" xfId="0" applyNumberFormat="1" applyFont="1" applyFill="1" applyAlignment="1">
      <alignment vertical="top"/>
    </xf>
    <xf numFmtId="170" fontId="2" fillId="30" borderId="25" xfId="0" applyNumberFormat="1" applyFont="1" applyFill="1" applyBorder="1" applyAlignment="1">
      <alignment horizontal="right"/>
    </xf>
    <xf numFmtId="169" fontId="2" fillId="30" borderId="25" xfId="2664" applyNumberFormat="1" applyFont="1" applyFill="1" applyBorder="1" applyAlignment="1"/>
    <xf numFmtId="166" fontId="2" fillId="30" borderId="31" xfId="0" applyNumberFormat="1" applyFont="1" applyFill="1" applyBorder="1" applyAlignment="1">
      <alignment wrapText="1"/>
    </xf>
    <xf numFmtId="170" fontId="2" fillId="30" borderId="25" xfId="0" applyNumberFormat="1" applyFont="1" applyFill="1" applyBorder="1" applyAlignment="1"/>
    <xf numFmtId="10" fontId="2" fillId="30" borderId="25" xfId="2664" applyNumberFormat="1" applyFont="1" applyFill="1" applyBorder="1" applyAlignment="1"/>
    <xf numFmtId="174" fontId="2" fillId="30" borderId="25" xfId="0" applyNumberFormat="1" applyFont="1" applyFill="1" applyBorder="1" applyAlignment="1"/>
    <xf numFmtId="3" fontId="2" fillId="30" borderId="25" xfId="0" applyNumberFormat="1" applyFont="1" applyFill="1" applyBorder="1" applyAlignment="1"/>
    <xf numFmtId="10" fontId="2" fillId="30" borderId="25" xfId="2664" applyNumberFormat="1" applyFont="1" applyFill="1" applyBorder="1" applyAlignment="1">
      <alignment horizontal="right"/>
    </xf>
    <xf numFmtId="169" fontId="2" fillId="30" borderId="25" xfId="2664" applyNumberFormat="1" applyFont="1" applyFill="1" applyBorder="1" applyAlignment="1">
      <alignment horizontal="right"/>
    </xf>
    <xf numFmtId="166" fontId="5" fillId="30" borderId="25" xfId="0" applyNumberFormat="1" applyFont="1" applyFill="1" applyBorder="1" applyAlignment="1">
      <alignment horizontal="right"/>
    </xf>
    <xf numFmtId="0" fontId="2" fillId="24" borderId="32" xfId="0" applyFont="1" applyFill="1" applyBorder="1" applyAlignment="1"/>
    <xf numFmtId="0" fontId="5" fillId="24" borderId="29" xfId="0" applyFont="1" applyFill="1" applyBorder="1" applyAlignment="1"/>
    <xf numFmtId="170" fontId="2" fillId="30" borderId="32" xfId="0" applyNumberFormat="1" applyFont="1" applyFill="1" applyBorder="1" applyAlignment="1"/>
    <xf numFmtId="169" fontId="2" fillId="30" borderId="32" xfId="2664" applyNumberFormat="1" applyFont="1" applyFill="1" applyBorder="1" applyAlignment="1"/>
    <xf numFmtId="166" fontId="2" fillId="30" borderId="33" xfId="0" applyNumberFormat="1" applyFont="1" applyFill="1" applyBorder="1" applyAlignment="1">
      <alignment wrapText="1"/>
    </xf>
    <xf numFmtId="170" fontId="5" fillId="30" borderId="25" xfId="0" applyNumberFormat="1" applyFont="1" applyFill="1" applyBorder="1" applyAlignment="1">
      <alignment horizontal="right"/>
    </xf>
    <xf numFmtId="169" fontId="2" fillId="24" borderId="29" xfId="0" applyNumberFormat="1" applyFont="1" applyFill="1" applyBorder="1" applyAlignment="1"/>
    <xf numFmtId="0" fontId="22" fillId="24" borderId="0" xfId="0" applyFont="1" applyFill="1" applyAlignment="1"/>
    <xf numFmtId="169" fontId="5" fillId="30" borderId="25" xfId="0" applyNumberFormat="1" applyFont="1" applyFill="1" applyBorder="1" applyAlignment="1">
      <alignment horizontal="right" wrapText="1"/>
    </xf>
    <xf numFmtId="10" fontId="2" fillId="30" borderId="25" xfId="0" applyNumberFormat="1" applyFont="1" applyFill="1" applyBorder="1" applyAlignment="1">
      <alignment horizontal="right" wrapText="1"/>
    </xf>
    <xf numFmtId="4" fontId="2" fillId="30" borderId="25" xfId="0" applyNumberFormat="1" applyFont="1" applyFill="1" applyBorder="1" applyAlignment="1">
      <alignment wrapText="1"/>
    </xf>
    <xf numFmtId="0" fontId="23" fillId="24" borderId="0" xfId="0" applyFont="1" applyFill="1" applyAlignment="1"/>
    <xf numFmtId="0" fontId="23" fillId="0" borderId="0" xfId="0" applyFont="1" applyAlignment="1"/>
    <xf numFmtId="0" fontId="2" fillId="24" borderId="22" xfId="0" applyFont="1" applyFill="1" applyBorder="1" applyAlignment="1">
      <alignment horizontal="center"/>
    </xf>
    <xf numFmtId="10" fontId="2" fillId="24" borderId="0" xfId="2664" applyNumberFormat="1" applyFont="1" applyFill="1" applyAlignment="1"/>
    <xf numFmtId="0" fontId="0" fillId="30" borderId="28" xfId="0" applyFill="1" applyBorder="1" applyAlignment="1">
      <alignment horizontal="center"/>
    </xf>
    <xf numFmtId="0" fontId="18" fillId="24" borderId="0" xfId="0" applyFont="1" applyFill="1" applyAlignment="1"/>
    <xf numFmtId="0" fontId="12" fillId="30" borderId="34" xfId="0" applyFont="1" applyFill="1" applyBorder="1"/>
    <xf numFmtId="0" fontId="12" fillId="30" borderId="35" xfId="2418" applyFont="1" applyFill="1" applyBorder="1"/>
    <xf numFmtId="0" fontId="15" fillId="30" borderId="35" xfId="2418" applyFont="1" applyFill="1" applyBorder="1" applyAlignment="1">
      <alignment horizontal="left"/>
    </xf>
    <xf numFmtId="0" fontId="12" fillId="30" borderId="33" xfId="2418" applyFont="1" applyFill="1" applyBorder="1"/>
    <xf numFmtId="0" fontId="0" fillId="30" borderId="0" xfId="0" applyFill="1" applyAlignment="1"/>
    <xf numFmtId="0" fontId="12" fillId="30" borderId="23" xfId="2418" applyFont="1" applyFill="1" applyBorder="1" applyAlignment="1">
      <alignment horizontal="right"/>
    </xf>
    <xf numFmtId="0" fontId="12" fillId="30" borderId="0" xfId="2418" applyFont="1" applyFill="1" applyBorder="1" applyAlignment="1">
      <alignment horizontal="left"/>
    </xf>
    <xf numFmtId="0" fontId="12" fillId="30" borderId="0" xfId="2418" applyFont="1" applyFill="1" applyBorder="1"/>
    <xf numFmtId="0" fontId="12" fillId="30" borderId="15" xfId="2418" applyFont="1" applyFill="1" applyBorder="1"/>
    <xf numFmtId="0" fontId="12" fillId="30" borderId="3" xfId="2418" applyFont="1" applyFill="1" applyBorder="1"/>
    <xf numFmtId="0" fontId="14" fillId="30" borderId="22" xfId="2418" applyFont="1" applyFill="1" applyBorder="1" applyAlignment="1">
      <alignment horizontal="left"/>
    </xf>
    <xf numFmtId="0" fontId="12" fillId="30" borderId="22" xfId="2418" applyFont="1" applyFill="1" applyBorder="1"/>
    <xf numFmtId="0" fontId="12" fillId="30" borderId="26" xfId="2418" applyFont="1" applyFill="1" applyBorder="1"/>
    <xf numFmtId="0" fontId="13" fillId="30" borderId="32" xfId="2418" applyFont="1" applyFill="1" applyBorder="1"/>
    <xf numFmtId="0" fontId="12" fillId="30" borderId="17" xfId="2418" applyFont="1" applyFill="1" applyBorder="1"/>
    <xf numFmtId="0" fontId="13" fillId="30" borderId="28" xfId="2418" applyFont="1" applyFill="1" applyBorder="1"/>
    <xf numFmtId="0" fontId="12" fillId="30" borderId="28" xfId="2418" applyFont="1" applyFill="1" applyBorder="1"/>
    <xf numFmtId="0" fontId="28" fillId="30" borderId="17" xfId="2418" applyFont="1" applyFill="1" applyBorder="1"/>
    <xf numFmtId="0" fontId="14" fillId="30" borderId="17" xfId="2418" applyFont="1" applyFill="1" applyBorder="1" applyAlignment="1">
      <alignment horizontal="left"/>
    </xf>
    <xf numFmtId="0" fontId="14" fillId="30" borderId="28" xfId="2418" applyFont="1" applyFill="1" applyBorder="1" applyAlignment="1">
      <alignment horizontal="left"/>
    </xf>
    <xf numFmtId="0" fontId="12" fillId="30" borderId="3" xfId="2418" applyFont="1" applyFill="1" applyBorder="1" applyAlignment="1">
      <alignment horizontal="left" vertical="top" wrapText="1"/>
    </xf>
    <xf numFmtId="0" fontId="12" fillId="30" borderId="22" xfId="2418" applyFont="1" applyFill="1" applyBorder="1" applyAlignment="1">
      <alignment horizontal="left" vertical="top" wrapText="1"/>
    </xf>
    <xf numFmtId="0" fontId="12" fillId="30" borderId="26" xfId="2418" applyFont="1" applyFill="1" applyBorder="1" applyAlignment="1">
      <alignment horizontal="left" vertical="top" wrapText="1"/>
    </xf>
    <xf numFmtId="170" fontId="2" fillId="24" borderId="0" xfId="0" applyNumberFormat="1" applyFont="1" applyFill="1" applyBorder="1" applyAlignment="1"/>
    <xf numFmtId="10" fontId="2" fillId="24" borderId="0" xfId="0" applyNumberFormat="1" applyFont="1" applyFill="1" applyBorder="1" applyAlignment="1"/>
    <xf numFmtId="0" fontId="5" fillId="0" borderId="0" xfId="0" applyFont="1" applyFill="1" applyBorder="1" applyAlignment="1"/>
    <xf numFmtId="14" fontId="2" fillId="24" borderId="0" xfId="0" applyNumberFormat="1" applyFont="1" applyFill="1" applyAlignment="1"/>
    <xf numFmtId="0" fontId="30" fillId="30" borderId="0" xfId="0" applyFont="1" applyFill="1" applyBorder="1"/>
    <xf numFmtId="0" fontId="30" fillId="30" borderId="0" xfId="0" applyFont="1" applyFill="1" applyBorder="1" applyAlignment="1"/>
    <xf numFmtId="44" fontId="29" fillId="30" borderId="0" xfId="1584" applyFont="1" applyFill="1" applyBorder="1"/>
    <xf numFmtId="0" fontId="30" fillId="30" borderId="0" xfId="0" applyFont="1" applyFill="1" applyBorder="1" applyAlignment="1">
      <alignment horizontal="center"/>
    </xf>
    <xf numFmtId="0" fontId="30" fillId="30" borderId="0" xfId="0" quotePrefix="1" applyFont="1" applyFill="1" applyBorder="1" applyAlignment="1">
      <alignment horizontal="center"/>
    </xf>
    <xf numFmtId="43" fontId="30" fillId="30" borderId="0" xfId="1459" quotePrefix="1" applyFont="1" applyFill="1" applyBorder="1" applyAlignment="1">
      <alignment horizontal="center"/>
    </xf>
    <xf numFmtId="0" fontId="29" fillId="30" borderId="0" xfId="0" applyFont="1" applyFill="1" applyBorder="1"/>
    <xf numFmtId="0" fontId="29" fillId="30" borderId="23" xfId="0" applyFont="1" applyFill="1" applyBorder="1"/>
    <xf numFmtId="0" fontId="30" fillId="30" borderId="15" xfId="0" applyFont="1" applyFill="1" applyBorder="1" applyAlignment="1"/>
    <xf numFmtId="0" fontId="30" fillId="30" borderId="23" xfId="0" applyFont="1" applyFill="1" applyBorder="1"/>
    <xf numFmtId="0" fontId="30" fillId="30" borderId="23" xfId="0" applyFont="1" applyFill="1" applyBorder="1" applyAlignment="1">
      <alignment horizontal="center"/>
    </xf>
    <xf numFmtId="0" fontId="30" fillId="30" borderId="23" xfId="0" applyFont="1" applyFill="1" applyBorder="1" applyAlignment="1">
      <alignment horizontal="right"/>
    </xf>
    <xf numFmtId="0" fontId="30" fillId="30" borderId="3" xfId="0" applyFont="1" applyFill="1" applyBorder="1"/>
    <xf numFmtId="0" fontId="30" fillId="30" borderId="22" xfId="0" applyFont="1" applyFill="1" applyBorder="1"/>
    <xf numFmtId="0" fontId="6" fillId="24" borderId="27" xfId="0" applyFont="1" applyFill="1" applyBorder="1"/>
    <xf numFmtId="0" fontId="0" fillId="24" borderId="6" xfId="0" applyFill="1" applyBorder="1"/>
    <xf numFmtId="0" fontId="2" fillId="24" borderId="6" xfId="0" applyFont="1" applyFill="1" applyBorder="1" applyAlignment="1"/>
    <xf numFmtId="0" fontId="2" fillId="24" borderId="31" xfId="0" applyFont="1" applyFill="1" applyBorder="1" applyAlignment="1"/>
    <xf numFmtId="44" fontId="2" fillId="24" borderId="0" xfId="0" applyNumberFormat="1" applyFont="1" applyFill="1" applyAlignment="1"/>
    <xf numFmtId="0" fontId="5" fillId="30" borderId="25" xfId="0" applyFont="1" applyFill="1" applyBorder="1" applyAlignment="1">
      <alignment horizontal="center"/>
    </xf>
    <xf numFmtId="175" fontId="2" fillId="30" borderId="25" xfId="0" applyNumberFormat="1" applyFont="1" applyFill="1" applyBorder="1" applyAlignment="1">
      <alignment horizontal="right"/>
    </xf>
    <xf numFmtId="174" fontId="2" fillId="30" borderId="25" xfId="0" applyNumberFormat="1" applyFont="1" applyFill="1" applyBorder="1" applyAlignment="1">
      <alignment horizontal="right" wrapText="1"/>
    </xf>
    <xf numFmtId="0" fontId="2" fillId="30" borderId="25" xfId="0" applyNumberFormat="1" applyFont="1" applyFill="1" applyBorder="1" applyAlignment="1">
      <alignment horizontal="right" wrapText="1"/>
    </xf>
    <xf numFmtId="0" fontId="6" fillId="30" borderId="25" xfId="0" applyFont="1" applyFill="1" applyBorder="1" applyAlignment="1">
      <alignment horizontal="center"/>
    </xf>
    <xf numFmtId="15" fontId="2" fillId="30" borderId="25" xfId="0" applyNumberFormat="1" applyFont="1" applyFill="1" applyBorder="1" applyAlignment="1">
      <alignment horizontal="center"/>
    </xf>
    <xf numFmtId="0" fontId="0" fillId="30" borderId="25" xfId="0" applyFill="1" applyBorder="1" applyAlignment="1">
      <alignment horizontal="center"/>
    </xf>
    <xf numFmtId="3" fontId="2" fillId="30" borderId="25" xfId="0" applyNumberFormat="1" applyFont="1" applyFill="1" applyBorder="1" applyAlignment="1">
      <alignment horizontal="center"/>
    </xf>
    <xf numFmtId="171" fontId="2" fillId="30" borderId="25" xfId="0" applyNumberFormat="1" applyFont="1" applyFill="1" applyBorder="1" applyAlignment="1">
      <alignment horizontal="center"/>
    </xf>
    <xf numFmtId="171" fontId="0" fillId="30" borderId="25" xfId="0" applyNumberFormat="1" applyFill="1" applyBorder="1" applyAlignment="1">
      <alignment horizontal="center"/>
    </xf>
    <xf numFmtId="168" fontId="0" fillId="30" borderId="25" xfId="0" applyNumberFormat="1" applyFill="1" applyBorder="1" applyAlignment="1">
      <alignment horizontal="center"/>
    </xf>
    <xf numFmtId="168" fontId="5" fillId="30" borderId="25" xfId="0" applyNumberFormat="1" applyFont="1" applyFill="1" applyBorder="1" applyAlignment="1">
      <alignment horizontal="center"/>
    </xf>
    <xf numFmtId="172" fontId="2" fillId="30" borderId="25" xfId="0" applyNumberFormat="1" applyFont="1" applyFill="1" applyBorder="1" applyAlignment="1">
      <alignment horizontal="center"/>
    </xf>
    <xf numFmtId="172" fontId="0" fillId="30" borderId="25" xfId="0" applyNumberFormat="1" applyFill="1" applyBorder="1" applyAlignment="1">
      <alignment horizontal="center"/>
    </xf>
    <xf numFmtId="172" fontId="5" fillId="30" borderId="25" xfId="0" applyNumberFormat="1" applyFont="1" applyFill="1" applyBorder="1" applyAlignment="1">
      <alignment horizontal="center"/>
    </xf>
    <xf numFmtId="164" fontId="2" fillId="30" borderId="25" xfId="0" quotePrefix="1" applyNumberFormat="1" applyFont="1" applyFill="1" applyBorder="1" applyAlignment="1">
      <alignment horizontal="center"/>
    </xf>
    <xf numFmtId="3" fontId="0" fillId="30" borderId="25" xfId="0" applyNumberFormat="1" applyFill="1" applyBorder="1" applyAlignment="1">
      <alignment horizontal="center"/>
    </xf>
    <xf numFmtId="15" fontId="0" fillId="30" borderId="25" xfId="0" applyNumberFormat="1" applyFill="1" applyBorder="1" applyAlignment="1">
      <alignment horizontal="center"/>
    </xf>
    <xf numFmtId="164" fontId="0" fillId="30" borderId="25" xfId="0" applyNumberFormat="1" applyFill="1" applyBorder="1" applyAlignment="1">
      <alignment horizontal="center"/>
    </xf>
    <xf numFmtId="168" fontId="2" fillId="30" borderId="25" xfId="0" applyNumberFormat="1" applyFont="1" applyFill="1" applyBorder="1" applyAlignment="1">
      <alignment horizontal="center"/>
    </xf>
    <xf numFmtId="176" fontId="2" fillId="30" borderId="25" xfId="0" applyNumberFormat="1" applyFont="1" applyFill="1" applyBorder="1" applyAlignment="1">
      <alignment horizontal="center"/>
    </xf>
    <xf numFmtId="168" fontId="2" fillId="30" borderId="25" xfId="0" applyNumberFormat="1" applyFont="1" applyFill="1" applyBorder="1" applyAlignment="1">
      <alignment vertical="top"/>
    </xf>
    <xf numFmtId="168" fontId="2" fillId="30" borderId="25" xfId="0" applyNumberFormat="1" applyFont="1" applyFill="1" applyBorder="1" applyAlignment="1">
      <alignment vertical="top" wrapText="1"/>
    </xf>
    <xf numFmtId="168" fontId="2" fillId="30" borderId="25" xfId="0" applyNumberFormat="1" applyFont="1" applyFill="1" applyBorder="1" applyAlignment="1">
      <alignment horizontal="center" vertical="top"/>
    </xf>
    <xf numFmtId="168" fontId="2" fillId="30" borderId="27" xfId="0" applyNumberFormat="1" applyFont="1" applyFill="1" applyBorder="1" applyAlignment="1">
      <alignment horizontal="left" vertical="top"/>
    </xf>
    <xf numFmtId="0" fontId="2" fillId="30" borderId="6" xfId="0" applyFont="1" applyFill="1" applyBorder="1" applyAlignment="1">
      <alignment horizontal="left" vertical="top"/>
    </xf>
    <xf numFmtId="0" fontId="2" fillId="30" borderId="31" xfId="0" applyFont="1" applyFill="1" applyBorder="1" applyAlignment="1">
      <alignment horizontal="left" vertical="top"/>
    </xf>
    <xf numFmtId="2" fontId="2" fillId="30" borderId="25" xfId="0" applyNumberFormat="1" applyFont="1" applyFill="1" applyBorder="1" applyAlignment="1">
      <alignment vertical="top" wrapText="1"/>
    </xf>
    <xf numFmtId="0" fontId="2" fillId="30" borderId="25" xfId="0" applyNumberFormat="1" applyFont="1" applyFill="1" applyBorder="1" applyAlignment="1">
      <alignment vertical="top" wrapText="1"/>
    </xf>
    <xf numFmtId="175" fontId="2" fillId="30" borderId="25" xfId="0" applyNumberFormat="1" applyFont="1" applyFill="1" applyBorder="1" applyAlignment="1">
      <alignment horizontal="center"/>
    </xf>
    <xf numFmtId="166" fontId="2" fillId="30" borderId="25" xfId="0" applyNumberFormat="1" applyFont="1" applyFill="1" applyBorder="1" applyAlignment="1">
      <alignment horizontal="center"/>
    </xf>
    <xf numFmtId="10" fontId="2" fillId="30" borderId="25" xfId="0" applyNumberFormat="1" applyFont="1" applyFill="1" applyBorder="1" applyAlignment="1">
      <alignment horizontal="center"/>
    </xf>
    <xf numFmtId="177" fontId="2" fillId="30" borderId="25" xfId="0" applyNumberFormat="1" applyFont="1" applyFill="1" applyBorder="1" applyAlignment="1">
      <alignment horizontal="right"/>
    </xf>
    <xf numFmtId="0" fontId="17" fillId="24" borderId="0" xfId="0" applyFont="1" applyFill="1" applyAlignment="1"/>
    <xf numFmtId="172" fontId="2" fillId="30" borderId="25" xfId="0" applyNumberFormat="1" applyFont="1" applyFill="1" applyBorder="1" applyAlignment="1">
      <alignment horizontal="right"/>
    </xf>
    <xf numFmtId="178" fontId="2" fillId="24" borderId="0" xfId="0" applyNumberFormat="1" applyFont="1" applyFill="1" applyAlignment="1"/>
    <xf numFmtId="0" fontId="2" fillId="24" borderId="3" xfId="0" applyFont="1" applyFill="1" applyBorder="1" applyAlignment="1">
      <alignment horizontal="left"/>
    </xf>
    <xf numFmtId="0" fontId="2" fillId="24" borderId="22" xfId="0" applyFont="1" applyFill="1" applyBorder="1" applyAlignment="1">
      <alignment horizontal="left"/>
    </xf>
    <xf numFmtId="0" fontId="2" fillId="24" borderId="26" xfId="0" applyFont="1" applyFill="1" applyBorder="1" applyAlignment="1">
      <alignment horizontal="left"/>
    </xf>
    <xf numFmtId="0" fontId="17" fillId="24" borderId="0" xfId="0" applyFont="1" applyFill="1"/>
    <xf numFmtId="169" fontId="5" fillId="30" borderId="25" xfId="0" applyNumberFormat="1" applyFont="1" applyFill="1" applyBorder="1" applyAlignment="1">
      <alignment horizontal="right"/>
    </xf>
    <xf numFmtId="169" fontId="2" fillId="30" borderId="32" xfId="0" applyNumberFormat="1" applyFont="1" applyFill="1" applyBorder="1" applyAlignment="1"/>
    <xf numFmtId="42" fontId="2" fillId="30" borderId="25" xfId="0" applyNumberFormat="1" applyFont="1" applyFill="1" applyBorder="1" applyAlignment="1"/>
    <xf numFmtId="0" fontId="2" fillId="24" borderId="25" xfId="0" applyFont="1" applyFill="1" applyBorder="1" applyAlignment="1">
      <alignment horizontal="center"/>
    </xf>
    <xf numFmtId="173" fontId="2" fillId="30" borderId="27" xfId="0" applyNumberFormat="1" applyFont="1" applyFill="1" applyBorder="1" applyAlignment="1">
      <alignment horizontal="left" wrapText="1"/>
    </xf>
    <xf numFmtId="173" fontId="2" fillId="30" borderId="31" xfId="0" applyNumberFormat="1" applyFont="1" applyFill="1" applyBorder="1" applyAlignment="1">
      <alignment horizontal="left" wrapText="1"/>
    </xf>
    <xf numFmtId="173" fontId="2" fillId="30" borderId="6" xfId="0" applyNumberFormat="1" applyFont="1" applyFill="1" applyBorder="1" applyAlignment="1">
      <alignment horizontal="left" wrapText="1"/>
    </xf>
    <xf numFmtId="0" fontId="2" fillId="30" borderId="6" xfId="0" applyFont="1" applyFill="1" applyBorder="1" applyAlignment="1">
      <alignment wrapText="1"/>
    </xf>
    <xf numFmtId="0" fontId="2" fillId="30" borderId="31" xfId="0" applyFont="1" applyFill="1" applyBorder="1" applyAlignment="1">
      <alignment wrapText="1"/>
    </xf>
    <xf numFmtId="175" fontId="2" fillId="30" borderId="25" xfId="0" applyNumberFormat="1" applyFont="1" applyFill="1" applyBorder="1" applyAlignment="1">
      <alignment horizontal="center"/>
    </xf>
    <xf numFmtId="175" fontId="2" fillId="30" borderId="25" xfId="0" applyNumberFormat="1" applyFont="1" applyFill="1" applyBorder="1" applyAlignment="1">
      <alignment horizontal="center"/>
    </xf>
    <xf numFmtId="175" fontId="2" fillId="30" borderId="25" xfId="0" applyNumberFormat="1" applyFont="1" applyFill="1" applyBorder="1" applyAlignment="1">
      <alignment horizontal="center"/>
    </xf>
    <xf numFmtId="0" fontId="2" fillId="24" borderId="25" xfId="0" applyFont="1" applyFill="1" applyBorder="1" applyAlignment="1">
      <alignment wrapText="1"/>
    </xf>
    <xf numFmtId="0" fontId="2" fillId="24" borderId="25" xfId="0" applyFont="1" applyFill="1" applyBorder="1" applyAlignment="1">
      <alignment vertical="center"/>
    </xf>
    <xf numFmtId="166" fontId="2" fillId="30" borderId="25" xfId="0" applyNumberFormat="1" applyFont="1" applyFill="1" applyBorder="1" applyAlignment="1"/>
    <xf numFmtId="166" fontId="2" fillId="30" borderId="25" xfId="0" applyNumberFormat="1" applyFont="1" applyFill="1" applyBorder="1" applyAlignment="1"/>
    <xf numFmtId="0" fontId="2" fillId="24" borderId="25" xfId="0" applyFont="1" applyFill="1" applyBorder="1" applyAlignment="1">
      <alignment horizontal="center"/>
    </xf>
    <xf numFmtId="44" fontId="29" fillId="30" borderId="0" xfId="1584" applyFont="1" applyFill="1" applyBorder="1"/>
    <xf numFmtId="44" fontId="29" fillId="30" borderId="0" xfId="1584" applyFont="1" applyFill="1" applyBorder="1"/>
    <xf numFmtId="44" fontId="29" fillId="30" borderId="0" xfId="1584" applyFont="1" applyFill="1" applyBorder="1"/>
    <xf numFmtId="44" fontId="29" fillId="30" borderId="0" xfId="1584" applyFont="1" applyFill="1" applyBorder="1"/>
    <xf numFmtId="44" fontId="29" fillId="30" borderId="0" xfId="1584" applyFont="1" applyFill="1" applyBorder="1"/>
    <xf numFmtId="10" fontId="2" fillId="30" borderId="25" xfId="0" applyNumberFormat="1" applyFont="1" applyFill="1" applyBorder="1" applyAlignment="1">
      <alignment wrapText="1"/>
    </xf>
    <xf numFmtId="166" fontId="2" fillId="30" borderId="25" xfId="0" applyNumberFormat="1" applyFont="1" applyFill="1" applyBorder="1" applyAlignment="1">
      <alignment horizontal="right" wrapText="1"/>
    </xf>
    <xf numFmtId="170" fontId="2" fillId="24" borderId="29" xfId="0" applyNumberFormat="1" applyFont="1" applyFill="1" applyBorder="1" applyAlignment="1"/>
    <xf numFmtId="10" fontId="2" fillId="24" borderId="29" xfId="0" applyNumberFormat="1" applyFont="1" applyFill="1" applyBorder="1" applyAlignment="1"/>
    <xf numFmtId="166" fontId="2" fillId="30" borderId="25" xfId="0" applyNumberFormat="1" applyFont="1" applyFill="1" applyBorder="1" applyAlignment="1"/>
    <xf numFmtId="10" fontId="2" fillId="30" borderId="25" xfId="0" applyNumberFormat="1" applyFont="1" applyFill="1" applyBorder="1" applyAlignment="1">
      <alignment horizontal="right"/>
    </xf>
    <xf numFmtId="10" fontId="2" fillId="24" borderId="29" xfId="0" applyNumberFormat="1" applyFont="1" applyFill="1" applyBorder="1" applyAlignment="1"/>
    <xf numFmtId="10" fontId="2" fillId="24" borderId="29" xfId="0" applyNumberFormat="1" applyFont="1" applyFill="1" applyBorder="1" applyAlignment="1"/>
    <xf numFmtId="170" fontId="2" fillId="24" borderId="29" xfId="0" applyNumberFormat="1" applyFont="1" applyFill="1" applyBorder="1" applyAlignment="1"/>
    <xf numFmtId="10" fontId="2" fillId="24" borderId="29" xfId="0" applyNumberFormat="1" applyFont="1" applyFill="1" applyBorder="1" applyAlignment="1"/>
    <xf numFmtId="169" fontId="2" fillId="30" borderId="25" xfId="0" applyNumberFormat="1" applyFont="1" applyFill="1" applyBorder="1" applyAlignment="1"/>
    <xf numFmtId="170" fontId="2" fillId="24" borderId="29" xfId="0" applyNumberFormat="1" applyFont="1" applyFill="1" applyBorder="1" applyAlignment="1"/>
    <xf numFmtId="10" fontId="2" fillId="24" borderId="29" xfId="0" applyNumberFormat="1" applyFont="1" applyFill="1" applyBorder="1" applyAlignment="1"/>
    <xf numFmtId="170" fontId="2" fillId="24" borderId="29" xfId="0" applyNumberFormat="1" applyFont="1" applyFill="1" applyBorder="1" applyAlignment="1"/>
    <xf numFmtId="10" fontId="2" fillId="24" borderId="29" xfId="0" applyNumberFormat="1" applyFont="1" applyFill="1" applyBorder="1" applyAlignment="1"/>
    <xf numFmtId="166" fontId="2" fillId="30" borderId="25" xfId="0" applyNumberFormat="1" applyFont="1" applyFill="1" applyBorder="1" applyAlignment="1"/>
    <xf numFmtId="170" fontId="2" fillId="24" borderId="29" xfId="0" applyNumberFormat="1" applyFont="1" applyFill="1" applyBorder="1" applyAlignment="1"/>
    <xf numFmtId="10" fontId="2" fillId="24" borderId="29" xfId="0" applyNumberFormat="1" applyFont="1" applyFill="1" applyBorder="1" applyAlignment="1"/>
    <xf numFmtId="170" fontId="2" fillId="24" borderId="29" xfId="0" applyNumberFormat="1" applyFont="1" applyFill="1" applyBorder="1" applyAlignment="1"/>
    <xf numFmtId="10" fontId="2" fillId="24" borderId="29" xfId="0" applyNumberFormat="1" applyFont="1" applyFill="1" applyBorder="1" applyAlignment="1"/>
    <xf numFmtId="170" fontId="2" fillId="24" borderId="29" xfId="0" applyNumberFormat="1" applyFont="1" applyFill="1" applyBorder="1" applyAlignment="1"/>
    <xf numFmtId="166" fontId="2" fillId="30" borderId="25" xfId="0" applyNumberFormat="1" applyFont="1" applyFill="1" applyBorder="1" applyAlignment="1"/>
    <xf numFmtId="170" fontId="2" fillId="24" borderId="29" xfId="0" applyNumberFormat="1" applyFont="1" applyFill="1" applyBorder="1" applyAlignment="1"/>
    <xf numFmtId="10" fontId="2" fillId="24" borderId="29" xfId="0" applyNumberFormat="1" applyFont="1" applyFill="1" applyBorder="1" applyAlignment="1"/>
    <xf numFmtId="166" fontId="2" fillId="30" borderId="25" xfId="0" applyNumberFormat="1" applyFont="1" applyFill="1" applyBorder="1" applyAlignment="1"/>
    <xf numFmtId="170" fontId="2" fillId="24" borderId="29" xfId="0" applyNumberFormat="1" applyFont="1" applyFill="1" applyBorder="1" applyAlignment="1"/>
    <xf numFmtId="10" fontId="2" fillId="24" borderId="29" xfId="0" applyNumberFormat="1" applyFont="1" applyFill="1" applyBorder="1" applyAlignment="1"/>
    <xf numFmtId="170" fontId="2" fillId="24" borderId="29" xfId="0" applyNumberFormat="1" applyFont="1" applyFill="1" applyBorder="1" applyAlignment="1"/>
    <xf numFmtId="10" fontId="2" fillId="24" borderId="29" xfId="0" applyNumberFormat="1" applyFont="1" applyFill="1" applyBorder="1" applyAlignment="1"/>
    <xf numFmtId="170" fontId="2" fillId="24" borderId="29" xfId="0" applyNumberFormat="1" applyFont="1" applyFill="1" applyBorder="1" applyAlignment="1"/>
    <xf numFmtId="10" fontId="2" fillId="24" borderId="29" xfId="0" applyNumberFormat="1" applyFont="1" applyFill="1" applyBorder="1" applyAlignment="1"/>
    <xf numFmtId="170" fontId="2" fillId="24" borderId="29" xfId="0" applyNumberFormat="1" applyFont="1" applyFill="1" applyBorder="1" applyAlignment="1"/>
    <xf numFmtId="10" fontId="2" fillId="24" borderId="29" xfId="0" applyNumberFormat="1" applyFont="1" applyFill="1" applyBorder="1" applyAlignment="1"/>
    <xf numFmtId="170" fontId="2" fillId="24" borderId="29" xfId="0" applyNumberFormat="1" applyFont="1" applyFill="1" applyBorder="1" applyAlignment="1"/>
    <xf numFmtId="0" fontId="2" fillId="30" borderId="27" xfId="0" applyFont="1" applyFill="1" applyBorder="1" applyAlignment="1"/>
    <xf numFmtId="0" fontId="26" fillId="24" borderId="0" xfId="0" applyFont="1" applyFill="1" applyAlignment="1">
      <alignment vertical="top"/>
    </xf>
    <xf numFmtId="0" fontId="27" fillId="24" borderId="0" xfId="0" applyFont="1" applyFill="1" applyAlignment="1">
      <alignment vertical="top"/>
    </xf>
    <xf numFmtId="168" fontId="5" fillId="30" borderId="27" xfId="0" applyNumberFormat="1" applyFont="1" applyFill="1" applyBorder="1" applyAlignment="1">
      <alignment horizontal="left" vertical="top" wrapText="1"/>
    </xf>
    <xf numFmtId="168" fontId="5" fillId="30" borderId="6" xfId="0" applyNumberFormat="1" applyFont="1" applyFill="1" applyBorder="1" applyAlignment="1">
      <alignment horizontal="left" vertical="top" wrapText="1"/>
    </xf>
    <xf numFmtId="168" fontId="5" fillId="30" borderId="25" xfId="0" applyNumberFormat="1" applyFont="1" applyFill="1" applyBorder="1" applyAlignment="1">
      <alignment vertical="top" wrapText="1"/>
    </xf>
    <xf numFmtId="0" fontId="5" fillId="30" borderId="25" xfId="0" applyFont="1" applyFill="1" applyBorder="1" applyAlignment="1">
      <alignment wrapText="1"/>
    </xf>
    <xf numFmtId="0" fontId="24" fillId="34" borderId="0" xfId="0" applyFont="1" applyFill="1" applyBorder="1" applyAlignment="1">
      <alignment horizontal="center"/>
    </xf>
    <xf numFmtId="0" fontId="25" fillId="34" borderId="0" xfId="0" applyFont="1" applyFill="1" applyBorder="1" applyAlignment="1">
      <alignment horizontal="center" vertical="top"/>
    </xf>
    <xf numFmtId="0" fontId="0" fillId="30" borderId="25" xfId="0" applyFill="1" applyBorder="1" applyAlignment="1"/>
    <xf numFmtId="0" fontId="2" fillId="24" borderId="25" xfId="0" applyFont="1" applyFill="1" applyBorder="1" applyAlignment="1">
      <alignment horizontal="center"/>
    </xf>
    <xf numFmtId="0" fontId="19" fillId="24" borderId="0" xfId="0" applyFont="1" applyFill="1" applyAlignment="1">
      <alignment horizontal="left" vertical="top" wrapText="1"/>
    </xf>
    <xf numFmtId="0" fontId="0" fillId="24" borderId="0" xfId="0" applyFill="1" applyAlignment="1">
      <alignment wrapText="1"/>
    </xf>
    <xf numFmtId="2" fontId="2" fillId="30" borderId="25" xfId="0" applyNumberFormat="1" applyFont="1" applyFill="1" applyBorder="1" applyAlignment="1">
      <alignment vertical="top" wrapText="1"/>
    </xf>
    <xf numFmtId="2" fontId="5" fillId="30" borderId="25" xfId="0" applyNumberFormat="1" applyFont="1" applyFill="1" applyBorder="1" applyAlignment="1">
      <alignment vertical="top" wrapText="1"/>
    </xf>
    <xf numFmtId="0" fontId="2" fillId="24" borderId="27" xfId="0" applyFont="1" applyFill="1" applyBorder="1" applyAlignment="1">
      <alignment horizontal="left"/>
    </xf>
    <xf numFmtId="0" fontId="2" fillId="24" borderId="6" xfId="0" applyFont="1" applyFill="1" applyBorder="1" applyAlignment="1">
      <alignment horizontal="left"/>
    </xf>
    <xf numFmtId="0" fontId="2" fillId="24" borderId="31" xfId="0" applyFont="1" applyFill="1" applyBorder="1" applyAlignment="1">
      <alignment horizontal="left"/>
    </xf>
    <xf numFmtId="0" fontId="2" fillId="30" borderId="25" xfId="0" applyFont="1" applyFill="1" applyBorder="1" applyAlignment="1">
      <alignment horizontal="center"/>
    </xf>
    <xf numFmtId="2" fontId="2" fillId="30" borderId="25" xfId="0" applyNumberFormat="1" applyFont="1" applyFill="1" applyBorder="1" applyAlignment="1"/>
    <xf numFmtId="0" fontId="2" fillId="30" borderId="3" xfId="0" applyFont="1" applyFill="1" applyBorder="1" applyAlignment="1"/>
    <xf numFmtId="0" fontId="2" fillId="30" borderId="22" xfId="0" applyFont="1" applyFill="1" applyBorder="1" applyAlignment="1"/>
    <xf numFmtId="0" fontId="0" fillId="30" borderId="26" xfId="0" applyFill="1" applyBorder="1" applyAlignment="1"/>
    <xf numFmtId="168" fontId="2" fillId="30" borderId="27" xfId="0" applyNumberFormat="1" applyFont="1" applyFill="1" applyBorder="1" applyAlignment="1">
      <alignment horizontal="left" vertical="top"/>
    </xf>
    <xf numFmtId="0" fontId="2" fillId="30" borderId="6" xfId="0" applyFont="1" applyFill="1" applyBorder="1" applyAlignment="1">
      <alignment horizontal="left" vertical="top"/>
    </xf>
    <xf numFmtId="0" fontId="2" fillId="30" borderId="31" xfId="0" applyFont="1" applyFill="1" applyBorder="1" applyAlignment="1">
      <alignment horizontal="left" vertical="top"/>
    </xf>
    <xf numFmtId="0" fontId="2" fillId="24" borderId="25" xfId="0" applyFont="1" applyFill="1" applyBorder="1" applyAlignment="1">
      <alignment horizontal="center" vertical="center" wrapText="1"/>
    </xf>
    <xf numFmtId="0" fontId="2" fillId="30" borderId="25" xfId="0" applyNumberFormat="1" applyFont="1" applyFill="1" applyBorder="1" applyAlignment="1">
      <alignment vertical="top" wrapText="1"/>
    </xf>
    <xf numFmtId="0" fontId="2" fillId="30" borderId="25" xfId="0" applyNumberFormat="1" applyFont="1" applyFill="1" applyBorder="1" applyAlignment="1"/>
    <xf numFmtId="168" fontId="2" fillId="30" borderId="25" xfId="0" applyNumberFormat="1" applyFont="1" applyFill="1" applyBorder="1" applyAlignment="1">
      <alignment vertical="top" wrapText="1"/>
    </xf>
    <xf numFmtId="0" fontId="2" fillId="30" borderId="25" xfId="0" applyFont="1" applyFill="1" applyBorder="1" applyAlignment="1"/>
    <xf numFmtId="0" fontId="2" fillId="24" borderId="27" xfId="0" applyFont="1" applyFill="1" applyBorder="1" applyAlignment="1">
      <alignment horizontal="center"/>
    </xf>
    <xf numFmtId="0" fontId="2" fillId="24" borderId="6" xfId="0" applyFont="1" applyFill="1" applyBorder="1" applyAlignment="1">
      <alignment horizontal="center"/>
    </xf>
    <xf numFmtId="0" fontId="2" fillId="24" borderId="31" xfId="0" applyFont="1" applyFill="1" applyBorder="1" applyAlignment="1">
      <alignment horizontal="center"/>
    </xf>
    <xf numFmtId="0" fontId="2" fillId="30" borderId="34" xfId="0" applyFont="1" applyFill="1" applyBorder="1" applyAlignment="1"/>
    <xf numFmtId="0" fontId="0" fillId="30" borderId="35" xfId="0" applyFill="1" applyBorder="1" applyAlignment="1"/>
    <xf numFmtId="0" fontId="0" fillId="30" borderId="33" xfId="0" applyFill="1" applyBorder="1" applyAlignment="1"/>
    <xf numFmtId="0" fontId="2" fillId="24" borderId="34" xfId="0" applyFont="1" applyFill="1" applyBorder="1" applyAlignment="1"/>
    <xf numFmtId="0" fontId="0" fillId="24" borderId="35" xfId="0" applyFill="1" applyBorder="1" applyAlignment="1"/>
    <xf numFmtId="0" fontId="0" fillId="24" borderId="33" xfId="0" applyFill="1" applyBorder="1" applyAlignment="1"/>
    <xf numFmtId="0" fontId="2" fillId="30" borderId="27" xfId="0" applyFont="1" applyFill="1" applyBorder="1" applyAlignment="1"/>
    <xf numFmtId="0" fontId="2" fillId="30" borderId="6" xfId="0" applyFont="1" applyFill="1" applyBorder="1" applyAlignment="1"/>
    <xf numFmtId="0" fontId="0" fillId="30" borderId="31" xfId="0" applyFill="1" applyBorder="1" applyAlignment="1"/>
    <xf numFmtId="0" fontId="30" fillId="30" borderId="0" xfId="0" applyFont="1" applyFill="1" applyBorder="1" applyAlignment="1">
      <alignment horizontal="left" wrapText="1"/>
    </xf>
    <xf numFmtId="0" fontId="30" fillId="30" borderId="15" xfId="0" applyFont="1" applyFill="1" applyBorder="1" applyAlignment="1">
      <alignment horizontal="left" wrapText="1"/>
    </xf>
    <xf numFmtId="0" fontId="30" fillId="30" borderId="22" xfId="0" applyFont="1" applyFill="1" applyBorder="1" applyAlignment="1">
      <alignment horizontal="left" wrapText="1"/>
    </xf>
    <xf numFmtId="0" fontId="30" fillId="30" borderId="26" xfId="0" applyFont="1" applyFill="1" applyBorder="1" applyAlignment="1">
      <alignment horizontal="left" wrapText="1"/>
    </xf>
    <xf numFmtId="0" fontId="23" fillId="24" borderId="0" xfId="0" applyNumberFormat="1" applyFont="1" applyFill="1" applyAlignment="1">
      <alignment vertical="top"/>
    </xf>
    <xf numFmtId="0" fontId="23" fillId="24" borderId="0" xfId="0" applyFont="1" applyFill="1" applyAlignment="1">
      <alignment vertical="top"/>
    </xf>
    <xf numFmtId="0" fontId="12" fillId="30" borderId="23" xfId="2418" applyFont="1" applyFill="1" applyBorder="1" applyAlignment="1">
      <alignment horizontal="left" wrapText="1"/>
    </xf>
    <xf numFmtId="0" fontId="12" fillId="30" borderId="0" xfId="2418" applyFont="1" applyFill="1" applyBorder="1" applyAlignment="1">
      <alignment horizontal="left" wrapText="1"/>
    </xf>
    <xf numFmtId="0" fontId="12" fillId="30" borderId="15" xfId="2418" applyFont="1" applyFill="1" applyBorder="1" applyAlignment="1">
      <alignment horizontal="left" wrapText="1"/>
    </xf>
    <xf numFmtId="0" fontId="22" fillId="24" borderId="0" xfId="0" applyFont="1" applyFill="1" applyAlignment="1">
      <alignment vertical="top"/>
    </xf>
    <xf numFmtId="0" fontId="6" fillId="24" borderId="27" xfId="2485" applyFont="1" applyFill="1" applyBorder="1" applyAlignment="1">
      <alignment horizontal="left" vertical="top"/>
    </xf>
    <xf numFmtId="0" fontId="5" fillId="24" borderId="6" xfId="0" applyFont="1" applyFill="1" applyBorder="1" applyAlignment="1">
      <alignment horizontal="left" vertical="top"/>
    </xf>
    <xf numFmtId="0" fontId="5" fillId="24" borderId="31" xfId="0" applyFont="1" applyFill="1" applyBorder="1" applyAlignment="1">
      <alignment horizontal="left" vertical="top"/>
    </xf>
    <xf numFmtId="0" fontId="2" fillId="24" borderId="3" xfId="0" applyFont="1" applyFill="1" applyBorder="1" applyAlignment="1">
      <alignment horizontal="left"/>
    </xf>
    <xf numFmtId="0" fontId="2" fillId="24" borderId="22" xfId="0" applyFont="1" applyFill="1" applyBorder="1" applyAlignment="1">
      <alignment horizontal="left"/>
    </xf>
    <xf numFmtId="0" fontId="2" fillId="24" borderId="26" xfId="0" applyFont="1" applyFill="1" applyBorder="1" applyAlignment="1">
      <alignment horizontal="left"/>
    </xf>
    <xf numFmtId="0" fontId="2" fillId="24" borderId="35" xfId="0" applyFont="1" applyFill="1" applyBorder="1" applyAlignment="1">
      <alignment horizontal="left" vertical="top" wrapText="1"/>
    </xf>
    <xf numFmtId="0" fontId="2" fillId="24" borderId="0" xfId="0" applyFont="1" applyFill="1" applyBorder="1" applyAlignment="1">
      <alignment horizontal="left" vertical="top" wrapText="1"/>
    </xf>
    <xf numFmtId="0" fontId="12" fillId="30" borderId="34" xfId="2418" applyFont="1" applyFill="1" applyBorder="1" applyAlignment="1">
      <alignment horizontal="left" vertical="top" wrapText="1"/>
    </xf>
    <xf numFmtId="0" fontId="12" fillId="30" borderId="35" xfId="2418" applyFont="1" applyFill="1" applyBorder="1" applyAlignment="1">
      <alignment horizontal="left" vertical="top" wrapText="1"/>
    </xf>
    <xf numFmtId="0" fontId="12" fillId="30" borderId="33" xfId="2418" applyFont="1" applyFill="1" applyBorder="1" applyAlignment="1">
      <alignment horizontal="left" vertical="top" wrapText="1"/>
    </xf>
    <xf numFmtId="0" fontId="12" fillId="30" borderId="23" xfId="2418" applyFont="1" applyFill="1" applyBorder="1" applyAlignment="1">
      <alignment horizontal="left" vertical="top" wrapText="1"/>
    </xf>
    <xf numFmtId="0" fontId="12" fillId="30" borderId="0" xfId="2418" applyFont="1" applyFill="1" applyBorder="1" applyAlignment="1">
      <alignment horizontal="left" vertical="top" wrapText="1"/>
    </xf>
    <xf numFmtId="0" fontId="12" fillId="30" borderId="15" xfId="2418" applyFont="1" applyFill="1" applyBorder="1" applyAlignment="1">
      <alignment horizontal="left" vertical="top" wrapText="1"/>
    </xf>
    <xf numFmtId="168" fontId="2" fillId="30" borderId="27" xfId="0" applyNumberFormat="1" applyFont="1" applyFill="1" applyBorder="1" applyAlignment="1">
      <alignment horizontal="left" vertical="top" wrapText="1"/>
    </xf>
    <xf numFmtId="168" fontId="2" fillId="30" borderId="6" xfId="0" applyNumberFormat="1" applyFont="1" applyFill="1" applyBorder="1" applyAlignment="1">
      <alignment horizontal="left" vertical="top" wrapText="1"/>
    </xf>
    <xf numFmtId="168" fontId="2" fillId="30" borderId="31" xfId="0" applyNumberFormat="1" applyFont="1" applyFill="1" applyBorder="1" applyAlignment="1">
      <alignment horizontal="left" vertical="top" wrapText="1"/>
    </xf>
    <xf numFmtId="0" fontId="2" fillId="24" borderId="27" xfId="0" applyFont="1" applyFill="1" applyBorder="1" applyAlignment="1">
      <alignment horizontal="center" vertical="center"/>
    </xf>
    <xf numFmtId="0" fontId="2" fillId="24" borderId="6" xfId="0" applyFont="1" applyFill="1" applyBorder="1" applyAlignment="1">
      <alignment horizontal="center" vertical="center"/>
    </xf>
    <xf numFmtId="0" fontId="0" fillId="24" borderId="31" xfId="0" applyFill="1" applyBorder="1" applyAlignment="1">
      <alignment horizontal="center" vertical="center"/>
    </xf>
    <xf numFmtId="0" fontId="17" fillId="24" borderId="0" xfId="0" applyFont="1" applyFill="1" applyAlignment="1">
      <alignment vertical="top"/>
    </xf>
    <xf numFmtId="0" fontId="6" fillId="24" borderId="25" xfId="2485" applyFont="1" applyFill="1" applyBorder="1" applyAlignment="1">
      <alignment horizontal="left" vertical="top"/>
    </xf>
    <xf numFmtId="0" fontId="5" fillId="24" borderId="25" xfId="0" applyFont="1" applyFill="1" applyBorder="1" applyAlignment="1"/>
    <xf numFmtId="0" fontId="12" fillId="30" borderId="34" xfId="2418" applyFont="1" applyFill="1" applyBorder="1" applyAlignment="1">
      <alignment horizontal="left" vertical="top"/>
    </xf>
    <xf numFmtId="0" fontId="12" fillId="30" borderId="35" xfId="2418" applyFont="1" applyFill="1" applyBorder="1" applyAlignment="1">
      <alignment horizontal="left" vertical="top"/>
    </xf>
    <xf numFmtId="0" fontId="12" fillId="30" borderId="33" xfId="2418" applyFont="1" applyFill="1" applyBorder="1" applyAlignment="1">
      <alignment horizontal="left" vertical="top"/>
    </xf>
    <xf numFmtId="0" fontId="12" fillId="30" borderId="3" xfId="2418" applyFont="1" applyFill="1" applyBorder="1" applyAlignment="1">
      <alignment horizontal="left" vertical="top"/>
    </xf>
    <xf numFmtId="0" fontId="12" fillId="30" borderId="22" xfId="2418" applyFont="1" applyFill="1" applyBorder="1" applyAlignment="1">
      <alignment horizontal="left" vertical="top"/>
    </xf>
    <xf numFmtId="0" fontId="12" fillId="30" borderId="26" xfId="2418" applyFont="1" applyFill="1" applyBorder="1" applyAlignment="1">
      <alignment horizontal="left" vertical="top"/>
    </xf>
    <xf numFmtId="0" fontId="12" fillId="24" borderId="0" xfId="0" applyFont="1" applyFill="1" applyBorder="1" applyAlignment="1">
      <alignment horizontal="left" vertical="top" wrapText="1"/>
    </xf>
    <xf numFmtId="168" fontId="31" fillId="30" borderId="25" xfId="2106" applyNumberFormat="1" applyFont="1" applyFill="1" applyBorder="1" applyAlignment="1" applyProtection="1">
      <alignment wrapText="1"/>
    </xf>
    <xf numFmtId="0" fontId="2" fillId="30" borderId="25" xfId="0" applyFont="1" applyFill="1" applyBorder="1" applyAlignment="1">
      <alignment wrapText="1"/>
    </xf>
    <xf numFmtId="0" fontId="2" fillId="30" borderId="3" xfId="0" applyFont="1" applyFill="1" applyBorder="1" applyAlignment="1">
      <alignment horizontal="center"/>
    </xf>
    <xf numFmtId="0" fontId="2" fillId="30" borderId="22" xfId="0" applyFont="1" applyFill="1" applyBorder="1" applyAlignment="1">
      <alignment horizontal="center"/>
    </xf>
    <xf numFmtId="0" fontId="2" fillId="30" borderId="26" xfId="0" applyFont="1" applyFill="1" applyBorder="1" applyAlignment="1">
      <alignment horizontal="center"/>
    </xf>
    <xf numFmtId="0" fontId="2" fillId="24" borderId="34" xfId="0" applyFont="1" applyFill="1" applyBorder="1" applyAlignment="1">
      <alignment horizontal="center"/>
    </xf>
    <xf numFmtId="0" fontId="2" fillId="24" borderId="35" xfId="0" applyFont="1" applyFill="1" applyBorder="1" applyAlignment="1">
      <alignment horizontal="center"/>
    </xf>
    <xf numFmtId="0" fontId="2" fillId="24" borderId="33" xfId="0" applyFont="1" applyFill="1" applyBorder="1" applyAlignment="1">
      <alignment horizontal="center"/>
    </xf>
  </cellXfs>
  <cellStyles count="3536">
    <cellStyle name=" 1" xfId="3209"/>
    <cellStyle name=" 1 2" xfId="3210"/>
    <cellStyle name=" 1_Account balances revised" xfId="3211"/>
    <cellStyle name="%" xfId="1"/>
    <cellStyle name="% 2" xfId="2"/>
    <cellStyle name="% 3" xfId="3405"/>
    <cellStyle name="%_CoveredBondDaily" xfId="3212"/>
    <cellStyle name="%_CoveredBondDaily 2" xfId="3213"/>
    <cellStyle name="%_CoveredBondDaily_1" xfId="3214"/>
    <cellStyle name="%_CoveredBondDaily_Account balances revised" xfId="3215"/>
    <cellStyle name="%_Input" xfId="3"/>
    <cellStyle name="%_Sheet1" xfId="3216"/>
    <cellStyle name="_CB IPA Nov 12 New Model" xfId="4"/>
    <cellStyle name="_Control Sheet" xfId="5"/>
    <cellStyle name="_Control Sheet 10" xfId="6"/>
    <cellStyle name="_Control Sheet 11" xfId="7"/>
    <cellStyle name="_Control Sheet 12" xfId="8"/>
    <cellStyle name="_Control Sheet 13" xfId="9"/>
    <cellStyle name="_Control Sheet 14" xfId="10"/>
    <cellStyle name="_Control Sheet 15" xfId="11"/>
    <cellStyle name="_Control Sheet 16" xfId="12"/>
    <cellStyle name="_Control Sheet 17" xfId="13"/>
    <cellStyle name="_Control Sheet 18" xfId="14"/>
    <cellStyle name="_Control Sheet 19" xfId="15"/>
    <cellStyle name="_Control Sheet 2" xfId="16"/>
    <cellStyle name="_Control Sheet 20" xfId="17"/>
    <cellStyle name="_Control Sheet 21" xfId="18"/>
    <cellStyle name="_Control Sheet 22" xfId="19"/>
    <cellStyle name="_Control Sheet 23" xfId="20"/>
    <cellStyle name="_Control Sheet 24" xfId="21"/>
    <cellStyle name="_Control Sheet 25" xfId="22"/>
    <cellStyle name="_Control Sheet 26" xfId="23"/>
    <cellStyle name="_Control Sheet 27" xfId="24"/>
    <cellStyle name="_Control Sheet 28" xfId="25"/>
    <cellStyle name="_Control Sheet 29" xfId="26"/>
    <cellStyle name="_Control Sheet 3" xfId="27"/>
    <cellStyle name="_Control Sheet 4" xfId="28"/>
    <cellStyle name="_Control Sheet 5" xfId="29"/>
    <cellStyle name="_Control Sheet 6" xfId="30"/>
    <cellStyle name="_Control Sheet 7" xfId="31"/>
    <cellStyle name="_Control Sheet 8" xfId="32"/>
    <cellStyle name="_Control Sheet 9" xfId="33"/>
    <cellStyle name="_Control Sheet_FMI" xfId="34"/>
    <cellStyle name="_Control Sheet_FMI 10" xfId="35"/>
    <cellStyle name="_Control Sheet_FMI 11" xfId="36"/>
    <cellStyle name="_Control Sheet_FMI 12" xfId="37"/>
    <cellStyle name="_Control Sheet_FMI 13" xfId="38"/>
    <cellStyle name="_Control Sheet_FMI 14" xfId="39"/>
    <cellStyle name="_Control Sheet_FMI 15" xfId="40"/>
    <cellStyle name="_Control Sheet_FMI 16" xfId="41"/>
    <cellStyle name="_Control Sheet_FMI 17" xfId="42"/>
    <cellStyle name="_Control Sheet_FMI 18" xfId="43"/>
    <cellStyle name="_Control Sheet_FMI 19" xfId="44"/>
    <cellStyle name="_Control Sheet_FMI 2" xfId="45"/>
    <cellStyle name="_Control Sheet_FMI 20" xfId="46"/>
    <cellStyle name="_Control Sheet_FMI 21" xfId="47"/>
    <cellStyle name="_Control Sheet_FMI 22" xfId="48"/>
    <cellStyle name="_Control Sheet_FMI 23" xfId="49"/>
    <cellStyle name="_Control Sheet_FMI 24" xfId="50"/>
    <cellStyle name="_Control Sheet_FMI 25" xfId="51"/>
    <cellStyle name="_Control Sheet_FMI 3" xfId="52"/>
    <cellStyle name="_Control Sheet_FMI 4" xfId="53"/>
    <cellStyle name="_Control Sheet_FMI 5" xfId="54"/>
    <cellStyle name="_Control Sheet_FMI 6" xfId="55"/>
    <cellStyle name="_Control Sheet_FMI 7" xfId="56"/>
    <cellStyle name="_Control Sheet_FMI 8" xfId="57"/>
    <cellStyle name="_Control Sheet_FMI 9" xfId="58"/>
    <cellStyle name="_Control Sheet_Sheet1" xfId="59"/>
    <cellStyle name="_Control Sheet_Sheet1 10" xfId="60"/>
    <cellStyle name="_Control Sheet_Sheet1 11" xfId="61"/>
    <cellStyle name="_Control Sheet_Sheet1 12" xfId="62"/>
    <cellStyle name="_Control Sheet_Sheet1 13" xfId="63"/>
    <cellStyle name="_Control Sheet_Sheet1 14" xfId="64"/>
    <cellStyle name="_Control Sheet_Sheet1 15" xfId="65"/>
    <cellStyle name="_Control Sheet_Sheet1 16" xfId="66"/>
    <cellStyle name="_Control Sheet_Sheet1 17" xfId="67"/>
    <cellStyle name="_Control Sheet_Sheet1 18" xfId="68"/>
    <cellStyle name="_Control Sheet_Sheet1 19" xfId="69"/>
    <cellStyle name="_Control Sheet_Sheet1 2" xfId="70"/>
    <cellStyle name="_Control Sheet_Sheet1 20" xfId="71"/>
    <cellStyle name="_Control Sheet_Sheet1 21" xfId="72"/>
    <cellStyle name="_Control Sheet_Sheet1 22" xfId="73"/>
    <cellStyle name="_Control Sheet_Sheet1 23" xfId="74"/>
    <cellStyle name="_Control Sheet_Sheet1 24" xfId="75"/>
    <cellStyle name="_Control Sheet_Sheet1 25" xfId="76"/>
    <cellStyle name="_Control Sheet_Sheet1 3" xfId="77"/>
    <cellStyle name="_Control Sheet_Sheet1 4" xfId="78"/>
    <cellStyle name="_Control Sheet_Sheet1 5" xfId="79"/>
    <cellStyle name="_Control Sheet_Sheet1 6" xfId="80"/>
    <cellStyle name="_Control Sheet_Sheet1 7" xfId="81"/>
    <cellStyle name="_Control Sheet_Sheet1 8" xfId="82"/>
    <cellStyle name="_Control Sheet_Sheet1 9" xfId="83"/>
    <cellStyle name="_Input" xfId="84"/>
    <cellStyle name="_Input 2" xfId="85"/>
    <cellStyle name="_Input 2 2" xfId="3406"/>
    <cellStyle name="_Input 3" xfId="3219"/>
    <cellStyle name="_Input_3m quarterly average" xfId="3220"/>
    <cellStyle name="_Input_Annex 2D" xfId="86"/>
    <cellStyle name="_Input_FSA Annex2D" xfId="87"/>
    <cellStyle name="_Input_FSA Data" xfId="3221"/>
    <cellStyle name="_Input_Sheet1" xfId="88"/>
    <cellStyle name="_Input_Sheet1_1" xfId="3222"/>
    <cellStyle name="_Input_Sheet1_3m quarterly average" xfId="3223"/>
    <cellStyle name="_Input_Sheet1_FSA Data" xfId="3224"/>
    <cellStyle name="_Input_Sheet2" xfId="89"/>
    <cellStyle name="_Input_Sheet2_3m quarterly average" xfId="3225"/>
    <cellStyle name="_Input_Sheet2_FSA Data" xfId="3226"/>
    <cellStyle name="_Input_Sheet3" xfId="90"/>
    <cellStyle name="_Input_Sheet3_3m quarterly average" xfId="3227"/>
    <cellStyle name="_Input_Sheet3_FSA Data" xfId="3228"/>
    <cellStyle name="_IR Data" xfId="91"/>
    <cellStyle name="_IR Data 2" xfId="92"/>
    <cellStyle name="_IR Data_3m quarterly average" xfId="3229"/>
    <cellStyle name="_IR Data_FSA Data" xfId="3230"/>
    <cellStyle name="_MSS" xfId="93"/>
    <cellStyle name="_MSS 2" xfId="94"/>
    <cellStyle name="_MSS_3m quarterly average" xfId="3231"/>
    <cellStyle name="_MSS_FSA Data" xfId="3232"/>
    <cellStyle name="20% - Accent1 10" xfId="95"/>
    <cellStyle name="20% - Accent1 11" xfId="96"/>
    <cellStyle name="20% - Accent1 12" xfId="97"/>
    <cellStyle name="20% - Accent1 13" xfId="98"/>
    <cellStyle name="20% - Accent1 14" xfId="99"/>
    <cellStyle name="20% - Accent1 15" xfId="100"/>
    <cellStyle name="20% - Accent1 16" xfId="101"/>
    <cellStyle name="20% - Accent1 17" xfId="102"/>
    <cellStyle name="20% - Accent1 18" xfId="103"/>
    <cellStyle name="20% - Accent1 19" xfId="104"/>
    <cellStyle name="20% - Accent1 2" xfId="105"/>
    <cellStyle name="20% - Accent1 2 2" xfId="3233"/>
    <cellStyle name="20% - Accent1 2 2 2" xfId="3234"/>
    <cellStyle name="20% - Accent1 2 2 2 2" xfId="3408"/>
    <cellStyle name="20% - Accent1 2 2 3" xfId="3407"/>
    <cellStyle name="20% - Accent1 2 3" xfId="3235"/>
    <cellStyle name="20% - Accent1 2 3 2" xfId="3409"/>
    <cellStyle name="20% - Accent1 2 4" xfId="3236"/>
    <cellStyle name="20% - Accent1 2 4 2" xfId="3410"/>
    <cellStyle name="20% - Accent1 2_Account balances revised" xfId="3237"/>
    <cellStyle name="20% - Accent1 20" xfId="106"/>
    <cellStyle name="20% - Accent1 21" xfId="107"/>
    <cellStyle name="20% - Accent1 22" xfId="108"/>
    <cellStyle name="20% - Accent1 23" xfId="109"/>
    <cellStyle name="20% - Accent1 24" xfId="110"/>
    <cellStyle name="20% - Accent1 25" xfId="111"/>
    <cellStyle name="20% - Accent1 26" xfId="112"/>
    <cellStyle name="20% - Accent1 27" xfId="113"/>
    <cellStyle name="20% - Accent1 28" xfId="114"/>
    <cellStyle name="20% - Accent1 29" xfId="115"/>
    <cellStyle name="20% - Accent1 3" xfId="116"/>
    <cellStyle name="20% - Accent1 30" xfId="117"/>
    <cellStyle name="20% - Accent1 31" xfId="118"/>
    <cellStyle name="20% - Accent1 32" xfId="119"/>
    <cellStyle name="20% - Accent1 33" xfId="120"/>
    <cellStyle name="20% - Accent1 34" xfId="121"/>
    <cellStyle name="20% - Accent1 35" xfId="122"/>
    <cellStyle name="20% - Accent1 36" xfId="123"/>
    <cellStyle name="20% - Accent1 37" xfId="124"/>
    <cellStyle name="20% - Accent1 38" xfId="125"/>
    <cellStyle name="20% - Accent1 39" xfId="126"/>
    <cellStyle name="20% - Accent1 4" xfId="127"/>
    <cellStyle name="20% - Accent1 40" xfId="128"/>
    <cellStyle name="20% - Accent1 41" xfId="129"/>
    <cellStyle name="20% - Accent1 5" xfId="130"/>
    <cellStyle name="20% - Accent1 6" xfId="131"/>
    <cellStyle name="20% - Accent1 7" xfId="132"/>
    <cellStyle name="20% - Accent1 8" xfId="133"/>
    <cellStyle name="20% - Accent1 9" xfId="134"/>
    <cellStyle name="20% - Accent2 10" xfId="135"/>
    <cellStyle name="20% - Accent2 11" xfId="136"/>
    <cellStyle name="20% - Accent2 12" xfId="137"/>
    <cellStyle name="20% - Accent2 13" xfId="138"/>
    <cellStyle name="20% - Accent2 14" xfId="139"/>
    <cellStyle name="20% - Accent2 15" xfId="140"/>
    <cellStyle name="20% - Accent2 16" xfId="141"/>
    <cellStyle name="20% - Accent2 17" xfId="142"/>
    <cellStyle name="20% - Accent2 18" xfId="143"/>
    <cellStyle name="20% - Accent2 19" xfId="144"/>
    <cellStyle name="20% - Accent2 2" xfId="145"/>
    <cellStyle name="20% - Accent2 2 2" xfId="3240"/>
    <cellStyle name="20% - Accent2 2 2 2" xfId="3241"/>
    <cellStyle name="20% - Accent2 2 2 2 2" xfId="3412"/>
    <cellStyle name="20% - Accent2 2 2 3" xfId="3411"/>
    <cellStyle name="20% - Accent2 2 3" xfId="3242"/>
    <cellStyle name="20% - Accent2 2 3 2" xfId="3413"/>
    <cellStyle name="20% - Accent2 2 4" xfId="3243"/>
    <cellStyle name="20% - Accent2 2 4 2" xfId="3414"/>
    <cellStyle name="20% - Accent2 2_Account balances revised" xfId="3244"/>
    <cellStyle name="20% - Accent2 20" xfId="146"/>
    <cellStyle name="20% - Accent2 21" xfId="147"/>
    <cellStyle name="20% - Accent2 22" xfId="148"/>
    <cellStyle name="20% - Accent2 23" xfId="149"/>
    <cellStyle name="20% - Accent2 24" xfId="150"/>
    <cellStyle name="20% - Accent2 25" xfId="151"/>
    <cellStyle name="20% - Accent2 26" xfId="152"/>
    <cellStyle name="20% - Accent2 27" xfId="153"/>
    <cellStyle name="20% - Accent2 28" xfId="154"/>
    <cellStyle name="20% - Accent2 29" xfId="155"/>
    <cellStyle name="20% - Accent2 3" xfId="156"/>
    <cellStyle name="20% - Accent2 30" xfId="157"/>
    <cellStyle name="20% - Accent2 31" xfId="158"/>
    <cellStyle name="20% - Accent2 32" xfId="159"/>
    <cellStyle name="20% - Accent2 33" xfId="160"/>
    <cellStyle name="20% - Accent2 34" xfId="161"/>
    <cellStyle name="20% - Accent2 35" xfId="162"/>
    <cellStyle name="20% - Accent2 36" xfId="163"/>
    <cellStyle name="20% - Accent2 37" xfId="164"/>
    <cellStyle name="20% - Accent2 38" xfId="165"/>
    <cellStyle name="20% - Accent2 39" xfId="166"/>
    <cellStyle name="20% - Accent2 4" xfId="167"/>
    <cellStyle name="20% - Accent2 40" xfId="168"/>
    <cellStyle name="20% - Accent2 41" xfId="169"/>
    <cellStyle name="20% - Accent2 5" xfId="170"/>
    <cellStyle name="20% - Accent2 6" xfId="171"/>
    <cellStyle name="20% - Accent2 7" xfId="172"/>
    <cellStyle name="20% - Accent2 8" xfId="173"/>
    <cellStyle name="20% - Accent2 9" xfId="174"/>
    <cellStyle name="20% - Accent3 10" xfId="175"/>
    <cellStyle name="20% - Accent3 11" xfId="176"/>
    <cellStyle name="20% - Accent3 12" xfId="177"/>
    <cellStyle name="20% - Accent3 13" xfId="178"/>
    <cellStyle name="20% - Accent3 14" xfId="179"/>
    <cellStyle name="20% - Accent3 15" xfId="180"/>
    <cellStyle name="20% - Accent3 16" xfId="181"/>
    <cellStyle name="20% - Accent3 17" xfId="182"/>
    <cellStyle name="20% - Accent3 18" xfId="183"/>
    <cellStyle name="20% - Accent3 19" xfId="184"/>
    <cellStyle name="20% - Accent3 2" xfId="185"/>
    <cellStyle name="20% - Accent3 2 2" xfId="3246"/>
    <cellStyle name="20% - Accent3 2 2 2" xfId="3247"/>
    <cellStyle name="20% - Accent3 2 2 2 2" xfId="3416"/>
    <cellStyle name="20% - Accent3 2 2 3" xfId="3415"/>
    <cellStyle name="20% - Accent3 2 3" xfId="3248"/>
    <cellStyle name="20% - Accent3 2 3 2" xfId="3417"/>
    <cellStyle name="20% - Accent3 2 4" xfId="3249"/>
    <cellStyle name="20% - Accent3 2 4 2" xfId="3418"/>
    <cellStyle name="20% - Accent3 2_Account balances revised" xfId="3250"/>
    <cellStyle name="20% - Accent3 20" xfId="186"/>
    <cellStyle name="20% - Accent3 21" xfId="187"/>
    <cellStyle name="20% - Accent3 22" xfId="188"/>
    <cellStyle name="20% - Accent3 23" xfId="189"/>
    <cellStyle name="20% - Accent3 24" xfId="190"/>
    <cellStyle name="20% - Accent3 25" xfId="191"/>
    <cellStyle name="20% - Accent3 26" xfId="192"/>
    <cellStyle name="20% - Accent3 27" xfId="193"/>
    <cellStyle name="20% - Accent3 28" xfId="194"/>
    <cellStyle name="20% - Accent3 29" xfId="195"/>
    <cellStyle name="20% - Accent3 3" xfId="196"/>
    <cellStyle name="20% - Accent3 30" xfId="197"/>
    <cellStyle name="20% - Accent3 31" xfId="198"/>
    <cellStyle name="20% - Accent3 32" xfId="199"/>
    <cellStyle name="20% - Accent3 33" xfId="200"/>
    <cellStyle name="20% - Accent3 34" xfId="201"/>
    <cellStyle name="20% - Accent3 35" xfId="202"/>
    <cellStyle name="20% - Accent3 36" xfId="203"/>
    <cellStyle name="20% - Accent3 37" xfId="204"/>
    <cellStyle name="20% - Accent3 38" xfId="205"/>
    <cellStyle name="20% - Accent3 39" xfId="206"/>
    <cellStyle name="20% - Accent3 4" xfId="207"/>
    <cellStyle name="20% - Accent3 40" xfId="208"/>
    <cellStyle name="20% - Accent3 41" xfId="209"/>
    <cellStyle name="20% - Accent3 5" xfId="210"/>
    <cellStyle name="20% - Accent3 6" xfId="211"/>
    <cellStyle name="20% - Accent3 7" xfId="212"/>
    <cellStyle name="20% - Accent3 8" xfId="213"/>
    <cellStyle name="20% - Accent3 9" xfId="214"/>
    <cellStyle name="20% - Accent4 10" xfId="215"/>
    <cellStyle name="20% - Accent4 11" xfId="216"/>
    <cellStyle name="20% - Accent4 12" xfId="217"/>
    <cellStyle name="20% - Accent4 13" xfId="218"/>
    <cellStyle name="20% - Accent4 14" xfId="219"/>
    <cellStyle name="20% - Accent4 15" xfId="220"/>
    <cellStyle name="20% - Accent4 16" xfId="221"/>
    <cellStyle name="20% - Accent4 17" xfId="222"/>
    <cellStyle name="20% - Accent4 18" xfId="223"/>
    <cellStyle name="20% - Accent4 19" xfId="224"/>
    <cellStyle name="20% - Accent4 2" xfId="225"/>
    <cellStyle name="20% - Accent4 2 2" xfId="3252"/>
    <cellStyle name="20% - Accent4 2 2 2" xfId="3253"/>
    <cellStyle name="20% - Accent4 2 2 2 2" xfId="3420"/>
    <cellStyle name="20% - Accent4 2 2 3" xfId="3419"/>
    <cellStyle name="20% - Accent4 2 3" xfId="3254"/>
    <cellStyle name="20% - Accent4 2 3 2" xfId="3421"/>
    <cellStyle name="20% - Accent4 2 4" xfId="3255"/>
    <cellStyle name="20% - Accent4 2 4 2" xfId="3422"/>
    <cellStyle name="20% - Accent4 2_Account balances revised" xfId="3256"/>
    <cellStyle name="20% - Accent4 20" xfId="226"/>
    <cellStyle name="20% - Accent4 21" xfId="227"/>
    <cellStyle name="20% - Accent4 22" xfId="228"/>
    <cellStyle name="20% - Accent4 23" xfId="229"/>
    <cellStyle name="20% - Accent4 24" xfId="230"/>
    <cellStyle name="20% - Accent4 25" xfId="231"/>
    <cellStyle name="20% - Accent4 26" xfId="232"/>
    <cellStyle name="20% - Accent4 27" xfId="233"/>
    <cellStyle name="20% - Accent4 28" xfId="234"/>
    <cellStyle name="20% - Accent4 29" xfId="235"/>
    <cellStyle name="20% - Accent4 3" xfId="236"/>
    <cellStyle name="20% - Accent4 30" xfId="237"/>
    <cellStyle name="20% - Accent4 31" xfId="238"/>
    <cellStyle name="20% - Accent4 32" xfId="239"/>
    <cellStyle name="20% - Accent4 33" xfId="240"/>
    <cellStyle name="20% - Accent4 34" xfId="241"/>
    <cellStyle name="20% - Accent4 35" xfId="242"/>
    <cellStyle name="20% - Accent4 36" xfId="243"/>
    <cellStyle name="20% - Accent4 37" xfId="244"/>
    <cellStyle name="20% - Accent4 38" xfId="245"/>
    <cellStyle name="20% - Accent4 39" xfId="246"/>
    <cellStyle name="20% - Accent4 4" xfId="247"/>
    <cellStyle name="20% - Accent4 40" xfId="248"/>
    <cellStyle name="20% - Accent4 41" xfId="249"/>
    <cellStyle name="20% - Accent4 5" xfId="250"/>
    <cellStyle name="20% - Accent4 6" xfId="251"/>
    <cellStyle name="20% - Accent4 7" xfId="252"/>
    <cellStyle name="20% - Accent4 8" xfId="253"/>
    <cellStyle name="20% - Accent4 9" xfId="254"/>
    <cellStyle name="20% - Accent5 10" xfId="255"/>
    <cellStyle name="20% - Accent5 11" xfId="256"/>
    <cellStyle name="20% - Accent5 12" xfId="257"/>
    <cellStyle name="20% - Accent5 13" xfId="258"/>
    <cellStyle name="20% - Accent5 14" xfId="259"/>
    <cellStyle name="20% - Accent5 15" xfId="260"/>
    <cellStyle name="20% - Accent5 16" xfId="261"/>
    <cellStyle name="20% - Accent5 17" xfId="262"/>
    <cellStyle name="20% - Accent5 18" xfId="263"/>
    <cellStyle name="20% - Accent5 19" xfId="264"/>
    <cellStyle name="20% - Accent5 2" xfId="265"/>
    <cellStyle name="20% - Accent5 2 2" xfId="3259"/>
    <cellStyle name="20% - Accent5 2 2 2" xfId="3424"/>
    <cellStyle name="20% - Accent5 2 3" xfId="3260"/>
    <cellStyle name="20% - Accent5 2 3 2" xfId="3425"/>
    <cellStyle name="20% - Accent5 20" xfId="266"/>
    <cellStyle name="20% - Accent5 21" xfId="267"/>
    <cellStyle name="20% - Accent5 22" xfId="268"/>
    <cellStyle name="20% - Accent5 23" xfId="269"/>
    <cellStyle name="20% - Accent5 24" xfId="270"/>
    <cellStyle name="20% - Accent5 25" xfId="271"/>
    <cellStyle name="20% - Accent5 26" xfId="272"/>
    <cellStyle name="20% - Accent5 27" xfId="273"/>
    <cellStyle name="20% - Accent5 28" xfId="274"/>
    <cellStyle name="20% - Accent5 29" xfId="275"/>
    <cellStyle name="20% - Accent5 3" xfId="276"/>
    <cellStyle name="20% - Accent5 3 2" xfId="3427"/>
    <cellStyle name="20% - Accent5 3 3" xfId="3426"/>
    <cellStyle name="20% - Accent5 30" xfId="277"/>
    <cellStyle name="20% - Accent5 31" xfId="278"/>
    <cellStyle name="20% - Accent5 32" xfId="279"/>
    <cellStyle name="20% - Accent5 33" xfId="280"/>
    <cellStyle name="20% - Accent5 34" xfId="281"/>
    <cellStyle name="20% - Accent5 35" xfId="282"/>
    <cellStyle name="20% - Accent5 36" xfId="283"/>
    <cellStyle name="20% - Accent5 37" xfId="284"/>
    <cellStyle name="20% - Accent5 38" xfId="285"/>
    <cellStyle name="20% - Accent5 39" xfId="286"/>
    <cellStyle name="20% - Accent5 4" xfId="287"/>
    <cellStyle name="20% - Accent5 40" xfId="288"/>
    <cellStyle name="20% - Accent5 41" xfId="289"/>
    <cellStyle name="20% - Accent5 42" xfId="3423"/>
    <cellStyle name="20% - Accent5 5" xfId="290"/>
    <cellStyle name="20% - Accent5 6" xfId="291"/>
    <cellStyle name="20% - Accent5 7" xfId="292"/>
    <cellStyle name="20% - Accent5 8" xfId="293"/>
    <cellStyle name="20% - Accent5 9" xfId="294"/>
    <cellStyle name="20% - Accent6 10" xfId="295"/>
    <cellStyle name="20% - Accent6 11" xfId="296"/>
    <cellStyle name="20% - Accent6 12" xfId="297"/>
    <cellStyle name="20% - Accent6 13" xfId="298"/>
    <cellStyle name="20% - Accent6 14" xfId="299"/>
    <cellStyle name="20% - Accent6 15" xfId="300"/>
    <cellStyle name="20% - Accent6 16" xfId="301"/>
    <cellStyle name="20% - Accent6 17" xfId="302"/>
    <cellStyle name="20% - Accent6 18" xfId="303"/>
    <cellStyle name="20% - Accent6 19" xfId="304"/>
    <cellStyle name="20% - Accent6 2" xfId="305"/>
    <cellStyle name="20% - Accent6 2 2" xfId="3263"/>
    <cellStyle name="20% - Accent6 2 2 2" xfId="3429"/>
    <cellStyle name="20% - Accent6 2 3" xfId="3264"/>
    <cellStyle name="20% - Accent6 2 3 2" xfId="3430"/>
    <cellStyle name="20% - Accent6 20" xfId="306"/>
    <cellStyle name="20% - Accent6 21" xfId="307"/>
    <cellStyle name="20% - Accent6 22" xfId="308"/>
    <cellStyle name="20% - Accent6 23" xfId="309"/>
    <cellStyle name="20% - Accent6 24" xfId="310"/>
    <cellStyle name="20% - Accent6 25" xfId="311"/>
    <cellStyle name="20% - Accent6 26" xfId="312"/>
    <cellStyle name="20% - Accent6 27" xfId="313"/>
    <cellStyle name="20% - Accent6 28" xfId="314"/>
    <cellStyle name="20% - Accent6 29" xfId="315"/>
    <cellStyle name="20% - Accent6 3" xfId="316"/>
    <cellStyle name="20% - Accent6 3 2" xfId="3432"/>
    <cellStyle name="20% - Accent6 3 3" xfId="3431"/>
    <cellStyle name="20% - Accent6 30" xfId="317"/>
    <cellStyle name="20% - Accent6 31" xfId="318"/>
    <cellStyle name="20% - Accent6 32" xfId="319"/>
    <cellStyle name="20% - Accent6 33" xfId="320"/>
    <cellStyle name="20% - Accent6 34" xfId="321"/>
    <cellStyle name="20% - Accent6 35" xfId="322"/>
    <cellStyle name="20% - Accent6 36" xfId="323"/>
    <cellStyle name="20% - Accent6 37" xfId="324"/>
    <cellStyle name="20% - Accent6 38" xfId="325"/>
    <cellStyle name="20% - Accent6 39" xfId="326"/>
    <cellStyle name="20% - Accent6 4" xfId="327"/>
    <cellStyle name="20% - Accent6 40" xfId="328"/>
    <cellStyle name="20% - Accent6 41" xfId="329"/>
    <cellStyle name="20% - Accent6 42" xfId="3428"/>
    <cellStyle name="20% - Accent6 5" xfId="330"/>
    <cellStyle name="20% - Accent6 6" xfId="331"/>
    <cellStyle name="20% - Accent6 7" xfId="332"/>
    <cellStyle name="20% - Accent6 8" xfId="333"/>
    <cellStyle name="20% - Accent6 9" xfId="334"/>
    <cellStyle name="40% - Accent1 10" xfId="335"/>
    <cellStyle name="40% - Accent1 11" xfId="336"/>
    <cellStyle name="40% - Accent1 12" xfId="337"/>
    <cellStyle name="40% - Accent1 13" xfId="338"/>
    <cellStyle name="40% - Accent1 14" xfId="339"/>
    <cellStyle name="40% - Accent1 15" xfId="340"/>
    <cellStyle name="40% - Accent1 16" xfId="341"/>
    <cellStyle name="40% - Accent1 17" xfId="342"/>
    <cellStyle name="40% - Accent1 18" xfId="343"/>
    <cellStyle name="40% - Accent1 19" xfId="344"/>
    <cellStyle name="40% - Accent1 2" xfId="345"/>
    <cellStyle name="40% - Accent1 2 2" xfId="3266"/>
    <cellStyle name="40% - Accent1 2 2 2" xfId="3434"/>
    <cellStyle name="40% - Accent1 2 3" xfId="3267"/>
    <cellStyle name="40% - Accent1 2 3 2" xfId="3435"/>
    <cellStyle name="40% - Accent1 20" xfId="346"/>
    <cellStyle name="40% - Accent1 21" xfId="347"/>
    <cellStyle name="40% - Accent1 22" xfId="348"/>
    <cellStyle name="40% - Accent1 23" xfId="349"/>
    <cellStyle name="40% - Accent1 24" xfId="350"/>
    <cellStyle name="40% - Accent1 25" xfId="351"/>
    <cellStyle name="40% - Accent1 26" xfId="352"/>
    <cellStyle name="40% - Accent1 27" xfId="353"/>
    <cellStyle name="40% - Accent1 28" xfId="354"/>
    <cellStyle name="40% - Accent1 29" xfId="355"/>
    <cellStyle name="40% - Accent1 3" xfId="356"/>
    <cellStyle name="40% - Accent1 3 2" xfId="3437"/>
    <cellStyle name="40% - Accent1 3 3" xfId="3436"/>
    <cellStyle name="40% - Accent1 30" xfId="357"/>
    <cellStyle name="40% - Accent1 31" xfId="358"/>
    <cellStyle name="40% - Accent1 32" xfId="359"/>
    <cellStyle name="40% - Accent1 33" xfId="360"/>
    <cellStyle name="40% - Accent1 34" xfId="361"/>
    <cellStyle name="40% - Accent1 35" xfId="362"/>
    <cellStyle name="40% - Accent1 36" xfId="363"/>
    <cellStyle name="40% - Accent1 37" xfId="364"/>
    <cellStyle name="40% - Accent1 38" xfId="365"/>
    <cellStyle name="40% - Accent1 39" xfId="366"/>
    <cellStyle name="40% - Accent1 4" xfId="367"/>
    <cellStyle name="40% - Accent1 40" xfId="368"/>
    <cellStyle name="40% - Accent1 41" xfId="369"/>
    <cellStyle name="40% - Accent1 42" xfId="3433"/>
    <cellStyle name="40% - Accent1 5" xfId="370"/>
    <cellStyle name="40% - Accent1 6" xfId="371"/>
    <cellStyle name="40% - Accent1 7" xfId="372"/>
    <cellStyle name="40% - Accent1 8" xfId="373"/>
    <cellStyle name="40% - Accent1 9" xfId="374"/>
    <cellStyle name="40% - Accent2 10" xfId="375"/>
    <cellStyle name="40% - Accent2 11" xfId="376"/>
    <cellStyle name="40% - Accent2 12" xfId="377"/>
    <cellStyle name="40% - Accent2 13" xfId="378"/>
    <cellStyle name="40% - Accent2 14" xfId="379"/>
    <cellStyle name="40% - Accent2 15" xfId="380"/>
    <cellStyle name="40% - Accent2 16" xfId="381"/>
    <cellStyle name="40% - Accent2 17" xfId="382"/>
    <cellStyle name="40% - Accent2 18" xfId="383"/>
    <cellStyle name="40% - Accent2 19" xfId="384"/>
    <cellStyle name="40% - Accent2 2" xfId="385"/>
    <cellStyle name="40% - Accent2 2 2" xfId="3268"/>
    <cellStyle name="40% - Accent2 2 2 2" xfId="3439"/>
    <cellStyle name="40% - Accent2 2 3" xfId="3269"/>
    <cellStyle name="40% - Accent2 2 3 2" xfId="3440"/>
    <cellStyle name="40% - Accent2 20" xfId="386"/>
    <cellStyle name="40% - Accent2 21" xfId="387"/>
    <cellStyle name="40% - Accent2 22" xfId="388"/>
    <cellStyle name="40% - Accent2 23" xfId="389"/>
    <cellStyle name="40% - Accent2 24" xfId="390"/>
    <cellStyle name="40% - Accent2 25" xfId="391"/>
    <cellStyle name="40% - Accent2 26" xfId="392"/>
    <cellStyle name="40% - Accent2 27" xfId="393"/>
    <cellStyle name="40% - Accent2 28" xfId="394"/>
    <cellStyle name="40% - Accent2 29" xfId="395"/>
    <cellStyle name="40% - Accent2 3" xfId="396"/>
    <cellStyle name="40% - Accent2 3 2" xfId="3442"/>
    <cellStyle name="40% - Accent2 3 3" xfId="3441"/>
    <cellStyle name="40% - Accent2 30" xfId="397"/>
    <cellStyle name="40% - Accent2 31" xfId="398"/>
    <cellStyle name="40% - Accent2 32" xfId="399"/>
    <cellStyle name="40% - Accent2 33" xfId="400"/>
    <cellStyle name="40% - Accent2 34" xfId="401"/>
    <cellStyle name="40% - Accent2 35" xfId="402"/>
    <cellStyle name="40% - Accent2 36" xfId="403"/>
    <cellStyle name="40% - Accent2 37" xfId="404"/>
    <cellStyle name="40% - Accent2 38" xfId="405"/>
    <cellStyle name="40% - Accent2 39" xfId="406"/>
    <cellStyle name="40% - Accent2 4" xfId="407"/>
    <cellStyle name="40% - Accent2 40" xfId="408"/>
    <cellStyle name="40% - Accent2 41" xfId="409"/>
    <cellStyle name="40% - Accent2 42" xfId="3438"/>
    <cellStyle name="40% - Accent2 5" xfId="410"/>
    <cellStyle name="40% - Accent2 6" xfId="411"/>
    <cellStyle name="40% - Accent2 7" xfId="412"/>
    <cellStyle name="40% - Accent2 8" xfId="413"/>
    <cellStyle name="40% - Accent2 9" xfId="414"/>
    <cellStyle name="40% - Accent3 10" xfId="415"/>
    <cellStyle name="40% - Accent3 11" xfId="416"/>
    <cellStyle name="40% - Accent3 12" xfId="417"/>
    <cellStyle name="40% - Accent3 13" xfId="418"/>
    <cellStyle name="40% - Accent3 14" xfId="419"/>
    <cellStyle name="40% - Accent3 15" xfId="420"/>
    <cellStyle name="40% - Accent3 16" xfId="421"/>
    <cellStyle name="40% - Accent3 17" xfId="422"/>
    <cellStyle name="40% - Accent3 18" xfId="423"/>
    <cellStyle name="40% - Accent3 19" xfId="424"/>
    <cellStyle name="40% - Accent3 2" xfId="425"/>
    <cellStyle name="40% - Accent3 2 2" xfId="3273"/>
    <cellStyle name="40% - Accent3 2 2 2" xfId="3274"/>
    <cellStyle name="40% - Accent3 2 2 2 2" xfId="3444"/>
    <cellStyle name="40% - Accent3 2 2 3" xfId="3443"/>
    <cellStyle name="40% - Accent3 2 3" xfId="3275"/>
    <cellStyle name="40% - Accent3 2 3 2" xfId="3445"/>
    <cellStyle name="40% - Accent3 2 4" xfId="3276"/>
    <cellStyle name="40% - Accent3 2 4 2" xfId="3446"/>
    <cellStyle name="40% - Accent3 2_Account balances revised" xfId="3277"/>
    <cellStyle name="40% - Accent3 20" xfId="426"/>
    <cellStyle name="40% - Accent3 21" xfId="427"/>
    <cellStyle name="40% - Accent3 22" xfId="428"/>
    <cellStyle name="40% - Accent3 23" xfId="429"/>
    <cellStyle name="40% - Accent3 24" xfId="430"/>
    <cellStyle name="40% - Accent3 25" xfId="431"/>
    <cellStyle name="40% - Accent3 26" xfId="432"/>
    <cellStyle name="40% - Accent3 27" xfId="433"/>
    <cellStyle name="40% - Accent3 28" xfId="434"/>
    <cellStyle name="40% - Accent3 29" xfId="435"/>
    <cellStyle name="40% - Accent3 3" xfId="436"/>
    <cellStyle name="40% - Accent3 30" xfId="437"/>
    <cellStyle name="40% - Accent3 31" xfId="438"/>
    <cellStyle name="40% - Accent3 32" xfId="439"/>
    <cellStyle name="40% - Accent3 33" xfId="440"/>
    <cellStyle name="40% - Accent3 34" xfId="441"/>
    <cellStyle name="40% - Accent3 35" xfId="442"/>
    <cellStyle name="40% - Accent3 36" xfId="443"/>
    <cellStyle name="40% - Accent3 37" xfId="444"/>
    <cellStyle name="40% - Accent3 38" xfId="445"/>
    <cellStyle name="40% - Accent3 39" xfId="446"/>
    <cellStyle name="40% - Accent3 4" xfId="447"/>
    <cellStyle name="40% - Accent3 40" xfId="448"/>
    <cellStyle name="40% - Accent3 41" xfId="449"/>
    <cellStyle name="40% - Accent3 5" xfId="450"/>
    <cellStyle name="40% - Accent3 6" xfId="451"/>
    <cellStyle name="40% - Accent3 7" xfId="452"/>
    <cellStyle name="40% - Accent3 8" xfId="453"/>
    <cellStyle name="40% - Accent3 9" xfId="454"/>
    <cellStyle name="40% - Accent4 10" xfId="455"/>
    <cellStyle name="40% - Accent4 11" xfId="456"/>
    <cellStyle name="40% - Accent4 12" xfId="457"/>
    <cellStyle name="40% - Accent4 13" xfId="458"/>
    <cellStyle name="40% - Accent4 14" xfId="459"/>
    <cellStyle name="40% - Accent4 15" xfId="460"/>
    <cellStyle name="40% - Accent4 16" xfId="461"/>
    <cellStyle name="40% - Accent4 17" xfId="462"/>
    <cellStyle name="40% - Accent4 18" xfId="463"/>
    <cellStyle name="40% - Accent4 19" xfId="464"/>
    <cellStyle name="40% - Accent4 2" xfId="465"/>
    <cellStyle name="40% - Accent4 2 2" xfId="3278"/>
    <cellStyle name="40% - Accent4 2 2 2" xfId="3448"/>
    <cellStyle name="40% - Accent4 2 3" xfId="3279"/>
    <cellStyle name="40% - Accent4 2 3 2" xfId="3449"/>
    <cellStyle name="40% - Accent4 20" xfId="466"/>
    <cellStyle name="40% - Accent4 21" xfId="467"/>
    <cellStyle name="40% - Accent4 22" xfId="468"/>
    <cellStyle name="40% - Accent4 23" xfId="469"/>
    <cellStyle name="40% - Accent4 24" xfId="470"/>
    <cellStyle name="40% - Accent4 25" xfId="471"/>
    <cellStyle name="40% - Accent4 26" xfId="472"/>
    <cellStyle name="40% - Accent4 27" xfId="473"/>
    <cellStyle name="40% - Accent4 28" xfId="474"/>
    <cellStyle name="40% - Accent4 29" xfId="475"/>
    <cellStyle name="40% - Accent4 3" xfId="476"/>
    <cellStyle name="40% - Accent4 3 2" xfId="3451"/>
    <cellStyle name="40% - Accent4 3 3" xfId="3450"/>
    <cellStyle name="40% - Accent4 30" xfId="477"/>
    <cellStyle name="40% - Accent4 31" xfId="478"/>
    <cellStyle name="40% - Accent4 32" xfId="479"/>
    <cellStyle name="40% - Accent4 33" xfId="480"/>
    <cellStyle name="40% - Accent4 34" xfId="481"/>
    <cellStyle name="40% - Accent4 35" xfId="482"/>
    <cellStyle name="40% - Accent4 36" xfId="483"/>
    <cellStyle name="40% - Accent4 37" xfId="484"/>
    <cellStyle name="40% - Accent4 38" xfId="485"/>
    <cellStyle name="40% - Accent4 39" xfId="486"/>
    <cellStyle name="40% - Accent4 4" xfId="487"/>
    <cellStyle name="40% - Accent4 40" xfId="488"/>
    <cellStyle name="40% - Accent4 41" xfId="489"/>
    <cellStyle name="40% - Accent4 42" xfId="3447"/>
    <cellStyle name="40% - Accent4 5" xfId="490"/>
    <cellStyle name="40% - Accent4 6" xfId="491"/>
    <cellStyle name="40% - Accent4 7" xfId="492"/>
    <cellStyle name="40% - Accent4 8" xfId="493"/>
    <cellStyle name="40% - Accent4 9" xfId="494"/>
    <cellStyle name="40% - Accent5 10" xfId="495"/>
    <cellStyle name="40% - Accent5 11" xfId="496"/>
    <cellStyle name="40% - Accent5 12" xfId="497"/>
    <cellStyle name="40% - Accent5 13" xfId="498"/>
    <cellStyle name="40% - Accent5 14" xfId="499"/>
    <cellStyle name="40% - Accent5 15" xfId="500"/>
    <cellStyle name="40% - Accent5 16" xfId="501"/>
    <cellStyle name="40% - Accent5 17" xfId="502"/>
    <cellStyle name="40% - Accent5 18" xfId="503"/>
    <cellStyle name="40% - Accent5 19" xfId="504"/>
    <cellStyle name="40% - Accent5 2" xfId="505"/>
    <cellStyle name="40% - Accent5 2 2" xfId="3282"/>
    <cellStyle name="40% - Accent5 2 2 2" xfId="3453"/>
    <cellStyle name="40% - Accent5 2 3" xfId="3283"/>
    <cellStyle name="40% - Accent5 2 3 2" xfId="3454"/>
    <cellStyle name="40% - Accent5 20" xfId="506"/>
    <cellStyle name="40% - Accent5 21" xfId="507"/>
    <cellStyle name="40% - Accent5 22" xfId="508"/>
    <cellStyle name="40% - Accent5 23" xfId="509"/>
    <cellStyle name="40% - Accent5 24" xfId="510"/>
    <cellStyle name="40% - Accent5 25" xfId="511"/>
    <cellStyle name="40% - Accent5 26" xfId="512"/>
    <cellStyle name="40% - Accent5 27" xfId="513"/>
    <cellStyle name="40% - Accent5 28" xfId="514"/>
    <cellStyle name="40% - Accent5 29" xfId="515"/>
    <cellStyle name="40% - Accent5 3" xfId="516"/>
    <cellStyle name="40% - Accent5 3 2" xfId="3456"/>
    <cellStyle name="40% - Accent5 3 3" xfId="3455"/>
    <cellStyle name="40% - Accent5 30" xfId="517"/>
    <cellStyle name="40% - Accent5 31" xfId="518"/>
    <cellStyle name="40% - Accent5 32" xfId="519"/>
    <cellStyle name="40% - Accent5 33" xfId="520"/>
    <cellStyle name="40% - Accent5 34" xfId="521"/>
    <cellStyle name="40% - Accent5 35" xfId="522"/>
    <cellStyle name="40% - Accent5 36" xfId="523"/>
    <cellStyle name="40% - Accent5 37" xfId="524"/>
    <cellStyle name="40% - Accent5 38" xfId="525"/>
    <cellStyle name="40% - Accent5 39" xfId="526"/>
    <cellStyle name="40% - Accent5 4" xfId="527"/>
    <cellStyle name="40% - Accent5 40" xfId="528"/>
    <cellStyle name="40% - Accent5 41" xfId="529"/>
    <cellStyle name="40% - Accent5 42" xfId="3452"/>
    <cellStyle name="40% - Accent5 5" xfId="530"/>
    <cellStyle name="40% - Accent5 6" xfId="531"/>
    <cellStyle name="40% - Accent5 7" xfId="532"/>
    <cellStyle name="40% - Accent5 8" xfId="533"/>
    <cellStyle name="40% - Accent5 9" xfId="534"/>
    <cellStyle name="40% - Accent6 10" xfId="535"/>
    <cellStyle name="40% - Accent6 11" xfId="536"/>
    <cellStyle name="40% - Accent6 12" xfId="537"/>
    <cellStyle name="40% - Accent6 13" xfId="538"/>
    <cellStyle name="40% - Accent6 14" xfId="539"/>
    <cellStyle name="40% - Accent6 15" xfId="540"/>
    <cellStyle name="40% - Accent6 16" xfId="541"/>
    <cellStyle name="40% - Accent6 17" xfId="542"/>
    <cellStyle name="40% - Accent6 18" xfId="543"/>
    <cellStyle name="40% - Accent6 19" xfId="544"/>
    <cellStyle name="40% - Accent6 2" xfId="545"/>
    <cellStyle name="40% - Accent6 2 2" xfId="3286"/>
    <cellStyle name="40% - Accent6 2 2 2" xfId="3458"/>
    <cellStyle name="40% - Accent6 2 3" xfId="3287"/>
    <cellStyle name="40% - Accent6 2 3 2" xfId="3459"/>
    <cellStyle name="40% - Accent6 20" xfId="546"/>
    <cellStyle name="40% - Accent6 21" xfId="547"/>
    <cellStyle name="40% - Accent6 22" xfId="548"/>
    <cellStyle name="40% - Accent6 23" xfId="549"/>
    <cellStyle name="40% - Accent6 24" xfId="550"/>
    <cellStyle name="40% - Accent6 25" xfId="551"/>
    <cellStyle name="40% - Accent6 26" xfId="552"/>
    <cellStyle name="40% - Accent6 27" xfId="553"/>
    <cellStyle name="40% - Accent6 28" xfId="554"/>
    <cellStyle name="40% - Accent6 29" xfId="555"/>
    <cellStyle name="40% - Accent6 3" xfId="556"/>
    <cellStyle name="40% - Accent6 3 2" xfId="3461"/>
    <cellStyle name="40% - Accent6 3 3" xfId="3460"/>
    <cellStyle name="40% - Accent6 30" xfId="557"/>
    <cellStyle name="40% - Accent6 31" xfId="558"/>
    <cellStyle name="40% - Accent6 32" xfId="559"/>
    <cellStyle name="40% - Accent6 33" xfId="560"/>
    <cellStyle name="40% - Accent6 34" xfId="561"/>
    <cellStyle name="40% - Accent6 35" xfId="562"/>
    <cellStyle name="40% - Accent6 36" xfId="563"/>
    <cellStyle name="40% - Accent6 37" xfId="564"/>
    <cellStyle name="40% - Accent6 38" xfId="565"/>
    <cellStyle name="40% - Accent6 39" xfId="566"/>
    <cellStyle name="40% - Accent6 4" xfId="567"/>
    <cellStyle name="40% - Accent6 40" xfId="568"/>
    <cellStyle name="40% - Accent6 41" xfId="569"/>
    <cellStyle name="40% - Accent6 42" xfId="3457"/>
    <cellStyle name="40% - Accent6 5" xfId="570"/>
    <cellStyle name="40% - Accent6 6" xfId="571"/>
    <cellStyle name="40% - Accent6 7" xfId="572"/>
    <cellStyle name="40% - Accent6 8" xfId="573"/>
    <cellStyle name="40% - Accent6 9" xfId="574"/>
    <cellStyle name="60% - Accent1 10" xfId="575"/>
    <cellStyle name="60% - Accent1 11" xfId="576"/>
    <cellStyle name="60% - Accent1 12" xfId="577"/>
    <cellStyle name="60% - Accent1 13" xfId="578"/>
    <cellStyle name="60% - Accent1 14" xfId="579"/>
    <cellStyle name="60% - Accent1 15" xfId="580"/>
    <cellStyle name="60% - Accent1 16" xfId="581"/>
    <cellStyle name="60% - Accent1 17" xfId="582"/>
    <cellStyle name="60% - Accent1 18" xfId="583"/>
    <cellStyle name="60% - Accent1 19" xfId="584"/>
    <cellStyle name="60% - Accent1 2" xfId="585"/>
    <cellStyle name="60% - Accent1 20" xfId="586"/>
    <cellStyle name="60% - Accent1 21" xfId="587"/>
    <cellStyle name="60% - Accent1 22" xfId="588"/>
    <cellStyle name="60% - Accent1 23" xfId="589"/>
    <cellStyle name="60% - Accent1 24" xfId="590"/>
    <cellStyle name="60% - Accent1 25" xfId="591"/>
    <cellStyle name="60% - Accent1 26" xfId="592"/>
    <cellStyle name="60% - Accent1 27" xfId="593"/>
    <cellStyle name="60% - Accent1 28" xfId="594"/>
    <cellStyle name="60% - Accent1 29" xfId="595"/>
    <cellStyle name="60% - Accent1 3" xfId="596"/>
    <cellStyle name="60% - Accent1 30" xfId="597"/>
    <cellStyle name="60% - Accent1 31" xfId="598"/>
    <cellStyle name="60% - Accent1 32" xfId="599"/>
    <cellStyle name="60% - Accent1 33" xfId="600"/>
    <cellStyle name="60% - Accent1 34" xfId="601"/>
    <cellStyle name="60% - Accent1 35" xfId="602"/>
    <cellStyle name="60% - Accent1 36" xfId="603"/>
    <cellStyle name="60% - Accent1 37" xfId="604"/>
    <cellStyle name="60% - Accent1 38" xfId="605"/>
    <cellStyle name="60% - Accent1 39" xfId="606"/>
    <cellStyle name="60% - Accent1 4" xfId="607"/>
    <cellStyle name="60% - Accent1 40" xfId="608"/>
    <cellStyle name="60% - Accent1 41" xfId="609"/>
    <cellStyle name="60% - Accent1 42" xfId="3462"/>
    <cellStyle name="60% - Accent1 5" xfId="610"/>
    <cellStyle name="60% - Accent1 6" xfId="611"/>
    <cellStyle name="60% - Accent1 7" xfId="612"/>
    <cellStyle name="60% - Accent1 8" xfId="613"/>
    <cellStyle name="60% - Accent1 9" xfId="614"/>
    <cellStyle name="60% - Accent2 10" xfId="615"/>
    <cellStyle name="60% - Accent2 11" xfId="616"/>
    <cellStyle name="60% - Accent2 12" xfId="617"/>
    <cellStyle name="60% - Accent2 13" xfId="618"/>
    <cellStyle name="60% - Accent2 14" xfId="619"/>
    <cellStyle name="60% - Accent2 15" xfId="620"/>
    <cellStyle name="60% - Accent2 16" xfId="621"/>
    <cellStyle name="60% - Accent2 17" xfId="622"/>
    <cellStyle name="60% - Accent2 18" xfId="623"/>
    <cellStyle name="60% - Accent2 19" xfId="624"/>
    <cellStyle name="60% - Accent2 2" xfId="625"/>
    <cellStyle name="60% - Accent2 20" xfId="626"/>
    <cellStyle name="60% - Accent2 21" xfId="627"/>
    <cellStyle name="60% - Accent2 22" xfId="628"/>
    <cellStyle name="60% - Accent2 23" xfId="629"/>
    <cellStyle name="60% - Accent2 24" xfId="630"/>
    <cellStyle name="60% - Accent2 25" xfId="631"/>
    <cellStyle name="60% - Accent2 26" xfId="632"/>
    <cellStyle name="60% - Accent2 27" xfId="633"/>
    <cellStyle name="60% - Accent2 28" xfId="634"/>
    <cellStyle name="60% - Accent2 29" xfId="635"/>
    <cellStyle name="60% - Accent2 3" xfId="636"/>
    <cellStyle name="60% - Accent2 30" xfId="637"/>
    <cellStyle name="60% - Accent2 31" xfId="638"/>
    <cellStyle name="60% - Accent2 32" xfId="639"/>
    <cellStyle name="60% - Accent2 33" xfId="640"/>
    <cellStyle name="60% - Accent2 34" xfId="641"/>
    <cellStyle name="60% - Accent2 35" xfId="642"/>
    <cellStyle name="60% - Accent2 36" xfId="643"/>
    <cellStyle name="60% - Accent2 37" xfId="644"/>
    <cellStyle name="60% - Accent2 38" xfId="645"/>
    <cellStyle name="60% - Accent2 39" xfId="646"/>
    <cellStyle name="60% - Accent2 4" xfId="647"/>
    <cellStyle name="60% - Accent2 40" xfId="648"/>
    <cellStyle name="60% - Accent2 41" xfId="649"/>
    <cellStyle name="60% - Accent2 42" xfId="3463"/>
    <cellStyle name="60% - Accent2 5" xfId="650"/>
    <cellStyle name="60% - Accent2 6" xfId="651"/>
    <cellStyle name="60% - Accent2 7" xfId="652"/>
    <cellStyle name="60% - Accent2 8" xfId="653"/>
    <cellStyle name="60% - Accent2 9" xfId="654"/>
    <cellStyle name="60% - Accent3 10" xfId="655"/>
    <cellStyle name="60% - Accent3 11" xfId="656"/>
    <cellStyle name="60% - Accent3 12" xfId="657"/>
    <cellStyle name="60% - Accent3 13" xfId="658"/>
    <cellStyle name="60% - Accent3 14" xfId="659"/>
    <cellStyle name="60% - Accent3 15" xfId="660"/>
    <cellStyle name="60% - Accent3 16" xfId="661"/>
    <cellStyle name="60% - Accent3 17" xfId="662"/>
    <cellStyle name="60% - Accent3 18" xfId="663"/>
    <cellStyle name="60% - Accent3 19" xfId="664"/>
    <cellStyle name="60% - Accent3 2" xfId="665"/>
    <cellStyle name="60% - Accent3 2 2" xfId="3291"/>
    <cellStyle name="60% - Accent3 2 2 2" xfId="3464"/>
    <cellStyle name="60% - Accent3 20" xfId="666"/>
    <cellStyle name="60% - Accent3 21" xfId="667"/>
    <cellStyle name="60% - Accent3 22" xfId="668"/>
    <cellStyle name="60% - Accent3 23" xfId="669"/>
    <cellStyle name="60% - Accent3 24" xfId="670"/>
    <cellStyle name="60% - Accent3 25" xfId="671"/>
    <cellStyle name="60% - Accent3 26" xfId="672"/>
    <cellStyle name="60% - Accent3 27" xfId="673"/>
    <cellStyle name="60% - Accent3 28" xfId="674"/>
    <cellStyle name="60% - Accent3 29" xfId="675"/>
    <cellStyle name="60% - Accent3 3" xfId="676"/>
    <cellStyle name="60% - Accent3 30" xfId="677"/>
    <cellStyle name="60% - Accent3 31" xfId="678"/>
    <cellStyle name="60% - Accent3 32" xfId="679"/>
    <cellStyle name="60% - Accent3 33" xfId="680"/>
    <cellStyle name="60% - Accent3 34" xfId="681"/>
    <cellStyle name="60% - Accent3 35" xfId="682"/>
    <cellStyle name="60% - Accent3 36" xfId="683"/>
    <cellStyle name="60% - Accent3 37" xfId="684"/>
    <cellStyle name="60% - Accent3 38" xfId="685"/>
    <cellStyle name="60% - Accent3 39" xfId="686"/>
    <cellStyle name="60% - Accent3 4" xfId="687"/>
    <cellStyle name="60% - Accent3 40" xfId="688"/>
    <cellStyle name="60% - Accent3 41" xfId="689"/>
    <cellStyle name="60% - Accent3 5" xfId="690"/>
    <cellStyle name="60% - Accent3 6" xfId="691"/>
    <cellStyle name="60% - Accent3 7" xfId="692"/>
    <cellStyle name="60% - Accent3 8" xfId="693"/>
    <cellStyle name="60% - Accent3 9" xfId="694"/>
    <cellStyle name="60% - Accent4 10" xfId="695"/>
    <cellStyle name="60% - Accent4 11" xfId="696"/>
    <cellStyle name="60% - Accent4 12" xfId="697"/>
    <cellStyle name="60% - Accent4 13" xfId="698"/>
    <cellStyle name="60% - Accent4 14" xfId="699"/>
    <cellStyle name="60% - Accent4 15" xfId="700"/>
    <cellStyle name="60% - Accent4 16" xfId="701"/>
    <cellStyle name="60% - Accent4 17" xfId="702"/>
    <cellStyle name="60% - Accent4 18" xfId="703"/>
    <cellStyle name="60% - Accent4 19" xfId="704"/>
    <cellStyle name="60% - Accent4 2" xfId="705"/>
    <cellStyle name="60% - Accent4 2 2" xfId="3292"/>
    <cellStyle name="60% - Accent4 2 2 2" xfId="3465"/>
    <cellStyle name="60% - Accent4 20" xfId="706"/>
    <cellStyle name="60% - Accent4 21" xfId="707"/>
    <cellStyle name="60% - Accent4 22" xfId="708"/>
    <cellStyle name="60% - Accent4 23" xfId="709"/>
    <cellStyle name="60% - Accent4 24" xfId="710"/>
    <cellStyle name="60% - Accent4 25" xfId="711"/>
    <cellStyle name="60% - Accent4 26" xfId="712"/>
    <cellStyle name="60% - Accent4 27" xfId="713"/>
    <cellStyle name="60% - Accent4 28" xfId="714"/>
    <cellStyle name="60% - Accent4 29" xfId="715"/>
    <cellStyle name="60% - Accent4 3" xfId="716"/>
    <cellStyle name="60% - Accent4 30" xfId="717"/>
    <cellStyle name="60% - Accent4 31" xfId="718"/>
    <cellStyle name="60% - Accent4 32" xfId="719"/>
    <cellStyle name="60% - Accent4 33" xfId="720"/>
    <cellStyle name="60% - Accent4 34" xfId="721"/>
    <cellStyle name="60% - Accent4 35" xfId="722"/>
    <cellStyle name="60% - Accent4 36" xfId="723"/>
    <cellStyle name="60% - Accent4 37" xfId="724"/>
    <cellStyle name="60% - Accent4 38" xfId="725"/>
    <cellStyle name="60% - Accent4 39" xfId="726"/>
    <cellStyle name="60% - Accent4 4" xfId="727"/>
    <cellStyle name="60% - Accent4 40" xfId="728"/>
    <cellStyle name="60% - Accent4 41" xfId="729"/>
    <cellStyle name="60% - Accent4 5" xfId="730"/>
    <cellStyle name="60% - Accent4 6" xfId="731"/>
    <cellStyle name="60% - Accent4 7" xfId="732"/>
    <cellStyle name="60% - Accent4 8" xfId="733"/>
    <cellStyle name="60% - Accent4 9" xfId="734"/>
    <cellStyle name="60% - Accent5 10" xfId="735"/>
    <cellStyle name="60% - Accent5 11" xfId="736"/>
    <cellStyle name="60% - Accent5 12" xfId="737"/>
    <cellStyle name="60% - Accent5 13" xfId="738"/>
    <cellStyle name="60% - Accent5 14" xfId="739"/>
    <cellStyle name="60% - Accent5 15" xfId="740"/>
    <cellStyle name="60% - Accent5 16" xfId="741"/>
    <cellStyle name="60% - Accent5 17" xfId="742"/>
    <cellStyle name="60% - Accent5 18" xfId="743"/>
    <cellStyle name="60% - Accent5 19" xfId="744"/>
    <cellStyle name="60% - Accent5 2" xfId="745"/>
    <cellStyle name="60% - Accent5 20" xfId="746"/>
    <cellStyle name="60% - Accent5 21" xfId="747"/>
    <cellStyle name="60% - Accent5 22" xfId="748"/>
    <cellStyle name="60% - Accent5 23" xfId="749"/>
    <cellStyle name="60% - Accent5 24" xfId="750"/>
    <cellStyle name="60% - Accent5 25" xfId="751"/>
    <cellStyle name="60% - Accent5 26" xfId="752"/>
    <cellStyle name="60% - Accent5 27" xfId="753"/>
    <cellStyle name="60% - Accent5 28" xfId="754"/>
    <cellStyle name="60% - Accent5 29" xfId="755"/>
    <cellStyle name="60% - Accent5 3" xfId="756"/>
    <cellStyle name="60% - Accent5 30" xfId="757"/>
    <cellStyle name="60% - Accent5 31" xfId="758"/>
    <cellStyle name="60% - Accent5 32" xfId="759"/>
    <cellStyle name="60% - Accent5 33" xfId="760"/>
    <cellStyle name="60% - Accent5 34" xfId="761"/>
    <cellStyle name="60% - Accent5 35" xfId="762"/>
    <cellStyle name="60% - Accent5 36" xfId="763"/>
    <cellStyle name="60% - Accent5 37" xfId="764"/>
    <cellStyle name="60% - Accent5 38" xfId="765"/>
    <cellStyle name="60% - Accent5 39" xfId="766"/>
    <cellStyle name="60% - Accent5 4" xfId="767"/>
    <cellStyle name="60% - Accent5 40" xfId="768"/>
    <cellStyle name="60% - Accent5 41" xfId="769"/>
    <cellStyle name="60% - Accent5 42" xfId="3466"/>
    <cellStyle name="60% - Accent5 5" xfId="770"/>
    <cellStyle name="60% - Accent5 6" xfId="771"/>
    <cellStyle name="60% - Accent5 7" xfId="772"/>
    <cellStyle name="60% - Accent5 8" xfId="773"/>
    <cellStyle name="60% - Accent5 9" xfId="774"/>
    <cellStyle name="60% - Accent6 10" xfId="775"/>
    <cellStyle name="60% - Accent6 11" xfId="776"/>
    <cellStyle name="60% - Accent6 12" xfId="777"/>
    <cellStyle name="60% - Accent6 13" xfId="778"/>
    <cellStyle name="60% - Accent6 14" xfId="779"/>
    <cellStyle name="60% - Accent6 15" xfId="780"/>
    <cellStyle name="60% - Accent6 16" xfId="781"/>
    <cellStyle name="60% - Accent6 17" xfId="782"/>
    <cellStyle name="60% - Accent6 18" xfId="783"/>
    <cellStyle name="60% - Accent6 19" xfId="784"/>
    <cellStyle name="60% - Accent6 2" xfId="785"/>
    <cellStyle name="60% - Accent6 2 2" xfId="3295"/>
    <cellStyle name="60% - Accent6 2 2 2" xfId="3467"/>
    <cellStyle name="60% - Accent6 20" xfId="786"/>
    <cellStyle name="60% - Accent6 21" xfId="787"/>
    <cellStyle name="60% - Accent6 22" xfId="788"/>
    <cellStyle name="60% - Accent6 23" xfId="789"/>
    <cellStyle name="60% - Accent6 24" xfId="790"/>
    <cellStyle name="60% - Accent6 25" xfId="791"/>
    <cellStyle name="60% - Accent6 26" xfId="792"/>
    <cellStyle name="60% - Accent6 27" xfId="793"/>
    <cellStyle name="60% - Accent6 28" xfId="794"/>
    <cellStyle name="60% - Accent6 29" xfId="795"/>
    <cellStyle name="60% - Accent6 3" xfId="796"/>
    <cellStyle name="60% - Accent6 30" xfId="797"/>
    <cellStyle name="60% - Accent6 31" xfId="798"/>
    <cellStyle name="60% - Accent6 32" xfId="799"/>
    <cellStyle name="60% - Accent6 33" xfId="800"/>
    <cellStyle name="60% - Accent6 34" xfId="801"/>
    <cellStyle name="60% - Accent6 35" xfId="802"/>
    <cellStyle name="60% - Accent6 36" xfId="803"/>
    <cellStyle name="60% - Accent6 37" xfId="804"/>
    <cellStyle name="60% - Accent6 38" xfId="805"/>
    <cellStyle name="60% - Accent6 39" xfId="806"/>
    <cellStyle name="60% - Accent6 4" xfId="807"/>
    <cellStyle name="60% - Accent6 40" xfId="808"/>
    <cellStyle name="60% - Accent6 41" xfId="809"/>
    <cellStyle name="60% - Accent6 5" xfId="810"/>
    <cellStyle name="60% - Accent6 6" xfId="811"/>
    <cellStyle name="60% - Accent6 7" xfId="812"/>
    <cellStyle name="60% - Accent6 8" xfId="813"/>
    <cellStyle name="60% - Accent6 9" xfId="814"/>
    <cellStyle name="Accent1 10" xfId="815"/>
    <cellStyle name="Accent1 11" xfId="816"/>
    <cellStyle name="Accent1 12" xfId="817"/>
    <cellStyle name="Accent1 13" xfId="818"/>
    <cellStyle name="Accent1 14" xfId="819"/>
    <cellStyle name="Accent1 15" xfId="820"/>
    <cellStyle name="Accent1 16" xfId="821"/>
    <cellStyle name="Accent1 17" xfId="822"/>
    <cellStyle name="Accent1 18" xfId="823"/>
    <cellStyle name="Accent1 19" xfId="824"/>
    <cellStyle name="Accent1 2" xfId="825"/>
    <cellStyle name="Accent1 20" xfId="826"/>
    <cellStyle name="Accent1 21" xfId="827"/>
    <cellStyle name="Accent1 22" xfId="828"/>
    <cellStyle name="Accent1 23" xfId="829"/>
    <cellStyle name="Accent1 24" xfId="830"/>
    <cellStyle name="Accent1 25" xfId="831"/>
    <cellStyle name="Accent1 26" xfId="832"/>
    <cellStyle name="Accent1 27" xfId="833"/>
    <cellStyle name="Accent1 28" xfId="834"/>
    <cellStyle name="Accent1 29" xfId="835"/>
    <cellStyle name="Accent1 3" xfId="836"/>
    <cellStyle name="Accent1 30" xfId="837"/>
    <cellStyle name="Accent1 31" xfId="838"/>
    <cellStyle name="Accent1 32" xfId="839"/>
    <cellStyle name="Accent1 33" xfId="840"/>
    <cellStyle name="Accent1 34" xfId="841"/>
    <cellStyle name="Accent1 35" xfId="842"/>
    <cellStyle name="Accent1 36" xfId="843"/>
    <cellStyle name="Accent1 37" xfId="844"/>
    <cellStyle name="Accent1 38" xfId="845"/>
    <cellStyle name="Accent1 39" xfId="846"/>
    <cellStyle name="Accent1 4" xfId="847"/>
    <cellStyle name="Accent1 40" xfId="848"/>
    <cellStyle name="Accent1 41" xfId="849"/>
    <cellStyle name="Accent1 42" xfId="3468"/>
    <cellStyle name="Accent1 5" xfId="850"/>
    <cellStyle name="Accent1 6" xfId="851"/>
    <cellStyle name="Accent1 7" xfId="852"/>
    <cellStyle name="Accent1 8" xfId="853"/>
    <cellStyle name="Accent1 9" xfId="854"/>
    <cellStyle name="Accent2 10" xfId="855"/>
    <cellStyle name="Accent2 11" xfId="856"/>
    <cellStyle name="Accent2 12" xfId="857"/>
    <cellStyle name="Accent2 13" xfId="858"/>
    <cellStyle name="Accent2 14" xfId="859"/>
    <cellStyle name="Accent2 15" xfId="860"/>
    <cellStyle name="Accent2 16" xfId="861"/>
    <cellStyle name="Accent2 17" xfId="862"/>
    <cellStyle name="Accent2 18" xfId="863"/>
    <cellStyle name="Accent2 19" xfId="864"/>
    <cellStyle name="Accent2 2" xfId="865"/>
    <cellStyle name="Accent2 20" xfId="866"/>
    <cellStyle name="Accent2 21" xfId="867"/>
    <cellStyle name="Accent2 22" xfId="868"/>
    <cellStyle name="Accent2 23" xfId="869"/>
    <cellStyle name="Accent2 24" xfId="870"/>
    <cellStyle name="Accent2 25" xfId="871"/>
    <cellStyle name="Accent2 26" xfId="872"/>
    <cellStyle name="Accent2 27" xfId="873"/>
    <cellStyle name="Accent2 28" xfId="874"/>
    <cellStyle name="Accent2 29" xfId="875"/>
    <cellStyle name="Accent2 3" xfId="876"/>
    <cellStyle name="Accent2 30" xfId="877"/>
    <cellStyle name="Accent2 31" xfId="878"/>
    <cellStyle name="Accent2 32" xfId="879"/>
    <cellStyle name="Accent2 33" xfId="880"/>
    <cellStyle name="Accent2 34" xfId="881"/>
    <cellStyle name="Accent2 35" xfId="882"/>
    <cellStyle name="Accent2 36" xfId="883"/>
    <cellStyle name="Accent2 37" xfId="884"/>
    <cellStyle name="Accent2 38" xfId="885"/>
    <cellStyle name="Accent2 39" xfId="886"/>
    <cellStyle name="Accent2 4" xfId="887"/>
    <cellStyle name="Accent2 40" xfId="888"/>
    <cellStyle name="Accent2 41" xfId="889"/>
    <cellStyle name="Accent2 42" xfId="3469"/>
    <cellStyle name="Accent2 5" xfId="890"/>
    <cellStyle name="Accent2 6" xfId="891"/>
    <cellStyle name="Accent2 7" xfId="892"/>
    <cellStyle name="Accent2 8" xfId="893"/>
    <cellStyle name="Accent2 9" xfId="894"/>
    <cellStyle name="Accent3 10" xfId="895"/>
    <cellStyle name="Accent3 11" xfId="896"/>
    <cellStyle name="Accent3 12" xfId="897"/>
    <cellStyle name="Accent3 13" xfId="898"/>
    <cellStyle name="Accent3 14" xfId="899"/>
    <cellStyle name="Accent3 15" xfId="900"/>
    <cellStyle name="Accent3 16" xfId="901"/>
    <cellStyle name="Accent3 17" xfId="902"/>
    <cellStyle name="Accent3 18" xfId="903"/>
    <cellStyle name="Accent3 19" xfId="904"/>
    <cellStyle name="Accent3 2" xfId="905"/>
    <cellStyle name="Accent3 20" xfId="906"/>
    <cellStyle name="Accent3 21" xfId="907"/>
    <cellStyle name="Accent3 22" xfId="908"/>
    <cellStyle name="Accent3 23" xfId="909"/>
    <cellStyle name="Accent3 24" xfId="910"/>
    <cellStyle name="Accent3 25" xfId="911"/>
    <cellStyle name="Accent3 26" xfId="912"/>
    <cellStyle name="Accent3 27" xfId="913"/>
    <cellStyle name="Accent3 28" xfId="914"/>
    <cellStyle name="Accent3 29" xfId="915"/>
    <cellStyle name="Accent3 3" xfId="916"/>
    <cellStyle name="Accent3 30" xfId="917"/>
    <cellStyle name="Accent3 31" xfId="918"/>
    <cellStyle name="Accent3 32" xfId="919"/>
    <cellStyle name="Accent3 33" xfId="920"/>
    <cellStyle name="Accent3 34" xfId="921"/>
    <cellStyle name="Accent3 35" xfId="922"/>
    <cellStyle name="Accent3 36" xfId="923"/>
    <cellStyle name="Accent3 37" xfId="924"/>
    <cellStyle name="Accent3 38" xfId="925"/>
    <cellStyle name="Accent3 39" xfId="926"/>
    <cellStyle name="Accent3 4" xfId="927"/>
    <cellStyle name="Accent3 40" xfId="928"/>
    <cellStyle name="Accent3 41" xfId="929"/>
    <cellStyle name="Accent3 42" xfId="3470"/>
    <cellStyle name="Accent3 5" xfId="930"/>
    <cellStyle name="Accent3 6" xfId="931"/>
    <cellStyle name="Accent3 7" xfId="932"/>
    <cellStyle name="Accent3 8" xfId="933"/>
    <cellStyle name="Accent3 9" xfId="934"/>
    <cellStyle name="Accent4 10" xfId="935"/>
    <cellStyle name="Accent4 11" xfId="936"/>
    <cellStyle name="Accent4 12" xfId="937"/>
    <cellStyle name="Accent4 13" xfId="938"/>
    <cellStyle name="Accent4 14" xfId="939"/>
    <cellStyle name="Accent4 15" xfId="940"/>
    <cellStyle name="Accent4 16" xfId="941"/>
    <cellStyle name="Accent4 17" xfId="942"/>
    <cellStyle name="Accent4 18" xfId="943"/>
    <cellStyle name="Accent4 19" xfId="944"/>
    <cellStyle name="Accent4 2" xfId="945"/>
    <cellStyle name="Accent4 20" xfId="946"/>
    <cellStyle name="Accent4 21" xfId="947"/>
    <cellStyle name="Accent4 22" xfId="948"/>
    <cellStyle name="Accent4 23" xfId="949"/>
    <cellStyle name="Accent4 24" xfId="950"/>
    <cellStyle name="Accent4 25" xfId="951"/>
    <cellStyle name="Accent4 26" xfId="952"/>
    <cellStyle name="Accent4 27" xfId="953"/>
    <cellStyle name="Accent4 28" xfId="954"/>
    <cellStyle name="Accent4 29" xfId="955"/>
    <cellStyle name="Accent4 3" xfId="956"/>
    <cellStyle name="Accent4 30" xfId="957"/>
    <cellStyle name="Accent4 31" xfId="958"/>
    <cellStyle name="Accent4 32" xfId="959"/>
    <cellStyle name="Accent4 33" xfId="960"/>
    <cellStyle name="Accent4 34" xfId="961"/>
    <cellStyle name="Accent4 35" xfId="962"/>
    <cellStyle name="Accent4 36" xfId="963"/>
    <cellStyle name="Accent4 37" xfId="964"/>
    <cellStyle name="Accent4 38" xfId="965"/>
    <cellStyle name="Accent4 39" xfId="966"/>
    <cellStyle name="Accent4 4" xfId="967"/>
    <cellStyle name="Accent4 40" xfId="968"/>
    <cellStyle name="Accent4 41" xfId="969"/>
    <cellStyle name="Accent4 42" xfId="3471"/>
    <cellStyle name="Accent4 5" xfId="970"/>
    <cellStyle name="Accent4 6" xfId="971"/>
    <cellStyle name="Accent4 7" xfId="972"/>
    <cellStyle name="Accent4 8" xfId="973"/>
    <cellStyle name="Accent4 9" xfId="974"/>
    <cellStyle name="Accent5 10" xfId="975"/>
    <cellStyle name="Accent5 11" xfId="976"/>
    <cellStyle name="Accent5 12" xfId="977"/>
    <cellStyle name="Accent5 13" xfId="978"/>
    <cellStyle name="Accent5 14" xfId="979"/>
    <cellStyle name="Accent5 15" xfId="980"/>
    <cellStyle name="Accent5 16" xfId="981"/>
    <cellStyle name="Accent5 17" xfId="982"/>
    <cellStyle name="Accent5 18" xfId="983"/>
    <cellStyle name="Accent5 19" xfId="984"/>
    <cellStyle name="Accent5 2" xfId="985"/>
    <cellStyle name="Accent5 20" xfId="986"/>
    <cellStyle name="Accent5 21" xfId="987"/>
    <cellStyle name="Accent5 22" xfId="988"/>
    <cellStyle name="Accent5 23" xfId="989"/>
    <cellStyle name="Accent5 24" xfId="990"/>
    <cellStyle name="Accent5 25" xfId="991"/>
    <cellStyle name="Accent5 26" xfId="992"/>
    <cellStyle name="Accent5 27" xfId="993"/>
    <cellStyle name="Accent5 28" xfId="994"/>
    <cellStyle name="Accent5 29" xfId="995"/>
    <cellStyle name="Accent5 3" xfId="996"/>
    <cellStyle name="Accent5 30" xfId="997"/>
    <cellStyle name="Accent5 31" xfId="998"/>
    <cellStyle name="Accent5 32" xfId="999"/>
    <cellStyle name="Accent5 33" xfId="1000"/>
    <cellStyle name="Accent5 34" xfId="1001"/>
    <cellStyle name="Accent5 35" xfId="1002"/>
    <cellStyle name="Accent5 36" xfId="1003"/>
    <cellStyle name="Accent5 37" xfId="1004"/>
    <cellStyle name="Accent5 38" xfId="1005"/>
    <cellStyle name="Accent5 39" xfId="1006"/>
    <cellStyle name="Accent5 4" xfId="1007"/>
    <cellStyle name="Accent5 40" xfId="1008"/>
    <cellStyle name="Accent5 41" xfId="1009"/>
    <cellStyle name="Accent5 42" xfId="3472"/>
    <cellStyle name="Accent5 5" xfId="1010"/>
    <cellStyle name="Accent5 6" xfId="1011"/>
    <cellStyle name="Accent5 7" xfId="1012"/>
    <cellStyle name="Accent5 8" xfId="1013"/>
    <cellStyle name="Accent5 9" xfId="1014"/>
    <cellStyle name="Accent6 10" xfId="1015"/>
    <cellStyle name="Accent6 11" xfId="1016"/>
    <cellStyle name="Accent6 12" xfId="1017"/>
    <cellStyle name="Accent6 13" xfId="1018"/>
    <cellStyle name="Accent6 14" xfId="1019"/>
    <cellStyle name="Accent6 15" xfId="1020"/>
    <cellStyle name="Accent6 16" xfId="1021"/>
    <cellStyle name="Accent6 17" xfId="1022"/>
    <cellStyle name="Accent6 18" xfId="1023"/>
    <cellStyle name="Accent6 19" xfId="1024"/>
    <cellStyle name="Accent6 2" xfId="1025"/>
    <cellStyle name="Accent6 20" xfId="1026"/>
    <cellStyle name="Accent6 21" xfId="1027"/>
    <cellStyle name="Accent6 22" xfId="1028"/>
    <cellStyle name="Accent6 23" xfId="1029"/>
    <cellStyle name="Accent6 24" xfId="1030"/>
    <cellStyle name="Accent6 25" xfId="1031"/>
    <cellStyle name="Accent6 26" xfId="1032"/>
    <cellStyle name="Accent6 27" xfId="1033"/>
    <cellStyle name="Accent6 28" xfId="1034"/>
    <cellStyle name="Accent6 29" xfId="1035"/>
    <cellStyle name="Accent6 3" xfId="1036"/>
    <cellStyle name="Accent6 30" xfId="1037"/>
    <cellStyle name="Accent6 31" xfId="1038"/>
    <cellStyle name="Accent6 32" xfId="1039"/>
    <cellStyle name="Accent6 33" xfId="1040"/>
    <cellStyle name="Accent6 34" xfId="1041"/>
    <cellStyle name="Accent6 35" xfId="1042"/>
    <cellStyle name="Accent6 36" xfId="1043"/>
    <cellStyle name="Accent6 37" xfId="1044"/>
    <cellStyle name="Accent6 38" xfId="1045"/>
    <cellStyle name="Accent6 39" xfId="1046"/>
    <cellStyle name="Accent6 4" xfId="1047"/>
    <cellStyle name="Accent6 40" xfId="1048"/>
    <cellStyle name="Accent6 41" xfId="1049"/>
    <cellStyle name="Accent6 42" xfId="3473"/>
    <cellStyle name="Accent6 5" xfId="1050"/>
    <cellStyle name="Accent6 6" xfId="1051"/>
    <cellStyle name="Accent6 7" xfId="1052"/>
    <cellStyle name="Accent6 8" xfId="1053"/>
    <cellStyle name="Accent6 9" xfId="1054"/>
    <cellStyle name="Bad 10" xfId="1055"/>
    <cellStyle name="Bad 11" xfId="1056"/>
    <cellStyle name="Bad 12" xfId="1057"/>
    <cellStyle name="Bad 13" xfId="1058"/>
    <cellStyle name="Bad 14" xfId="1059"/>
    <cellStyle name="Bad 15" xfId="1060"/>
    <cellStyle name="Bad 16" xfId="1061"/>
    <cellStyle name="Bad 17" xfId="1062"/>
    <cellStyle name="Bad 18" xfId="1063"/>
    <cellStyle name="Bad 19" xfId="1064"/>
    <cellStyle name="Bad 2" xfId="1065"/>
    <cellStyle name="Bad 20" xfId="1066"/>
    <cellStyle name="Bad 21" xfId="1067"/>
    <cellStyle name="Bad 22" xfId="1068"/>
    <cellStyle name="Bad 23" xfId="1069"/>
    <cellStyle name="Bad 24" xfId="1070"/>
    <cellStyle name="Bad 25" xfId="1071"/>
    <cellStyle name="Bad 26" xfId="1072"/>
    <cellStyle name="Bad 27" xfId="1073"/>
    <cellStyle name="Bad 28" xfId="1074"/>
    <cellStyle name="Bad 29" xfId="1075"/>
    <cellStyle name="Bad 3" xfId="1076"/>
    <cellStyle name="Bad 30" xfId="1077"/>
    <cellStyle name="Bad 31" xfId="1078"/>
    <cellStyle name="Bad 32" xfId="1079"/>
    <cellStyle name="Bad 33" xfId="1080"/>
    <cellStyle name="Bad 34" xfId="1081"/>
    <cellStyle name="Bad 35" xfId="1082"/>
    <cellStyle name="Bad 36" xfId="1083"/>
    <cellStyle name="Bad 37" xfId="1084"/>
    <cellStyle name="Bad 38" xfId="1085"/>
    <cellStyle name="Bad 39" xfId="1086"/>
    <cellStyle name="Bad 4" xfId="1087"/>
    <cellStyle name="Bad 40" xfId="1088"/>
    <cellStyle name="Bad 41" xfId="1089"/>
    <cellStyle name="Bad 42" xfId="3474"/>
    <cellStyle name="Bad 5" xfId="1090"/>
    <cellStyle name="Bad 6" xfId="1091"/>
    <cellStyle name="Bad 7" xfId="1092"/>
    <cellStyle name="Bad 8" xfId="1093"/>
    <cellStyle name="Bad 9" xfId="1094"/>
    <cellStyle name="BlankedZeros" xfId="1095"/>
    <cellStyle name="Calc Currency (0)" xfId="1096"/>
    <cellStyle name="Calc Currency (0) 10" xfId="1097"/>
    <cellStyle name="Calc Currency (0) 11" xfId="1098"/>
    <cellStyle name="Calc Currency (0) 12" xfId="1099"/>
    <cellStyle name="Calc Currency (0) 13" xfId="1100"/>
    <cellStyle name="Calc Currency (0) 14" xfId="1101"/>
    <cellStyle name="Calc Currency (0) 15" xfId="1102"/>
    <cellStyle name="Calc Currency (0) 16" xfId="1103"/>
    <cellStyle name="Calc Currency (0) 17" xfId="1104"/>
    <cellStyle name="Calc Currency (0) 18" xfId="1105"/>
    <cellStyle name="Calc Currency (0) 19" xfId="1106"/>
    <cellStyle name="Calc Currency (0) 2" xfId="1107"/>
    <cellStyle name="Calc Currency (0) 20" xfId="1108"/>
    <cellStyle name="Calc Currency (0) 21" xfId="1109"/>
    <cellStyle name="Calc Currency (0) 22" xfId="1110"/>
    <cellStyle name="Calc Currency (0) 23" xfId="1111"/>
    <cellStyle name="Calc Currency (0) 24" xfId="1112"/>
    <cellStyle name="Calc Currency (0) 25" xfId="1113"/>
    <cellStyle name="Calc Currency (0) 26" xfId="1114"/>
    <cellStyle name="Calc Currency (0) 27" xfId="1115"/>
    <cellStyle name="Calc Currency (0) 28" xfId="1116"/>
    <cellStyle name="Calc Currency (0) 29" xfId="1117"/>
    <cellStyle name="Calc Currency (0) 3" xfId="1118"/>
    <cellStyle name="Calc Currency (0) 4" xfId="1119"/>
    <cellStyle name="Calc Currency (0) 5" xfId="1120"/>
    <cellStyle name="Calc Currency (0) 6" xfId="1121"/>
    <cellStyle name="Calc Currency (0) 7" xfId="1122"/>
    <cellStyle name="Calc Currency (0) 8" xfId="1123"/>
    <cellStyle name="Calc Currency (0) 9" xfId="1124"/>
    <cellStyle name="Calc Currency (2)" xfId="1125"/>
    <cellStyle name="Calc Currency (2) 10" xfId="1126"/>
    <cellStyle name="Calc Currency (2) 11" xfId="1127"/>
    <cellStyle name="Calc Currency (2) 12" xfId="1128"/>
    <cellStyle name="Calc Currency (2) 13" xfId="1129"/>
    <cellStyle name="Calc Currency (2) 14" xfId="1130"/>
    <cellStyle name="Calc Currency (2) 15" xfId="1131"/>
    <cellStyle name="Calc Currency (2) 16" xfId="1132"/>
    <cellStyle name="Calc Currency (2) 17" xfId="1133"/>
    <cellStyle name="Calc Currency (2) 18" xfId="1134"/>
    <cellStyle name="Calc Currency (2) 19" xfId="1135"/>
    <cellStyle name="Calc Currency (2) 2" xfId="1136"/>
    <cellStyle name="Calc Currency (2) 20" xfId="1137"/>
    <cellStyle name="Calc Currency (2) 21" xfId="1138"/>
    <cellStyle name="Calc Currency (2) 22" xfId="1139"/>
    <cellStyle name="Calc Currency (2) 23" xfId="1140"/>
    <cellStyle name="Calc Currency (2) 24" xfId="1141"/>
    <cellStyle name="Calc Currency (2) 25" xfId="1142"/>
    <cellStyle name="Calc Currency (2) 26" xfId="1143"/>
    <cellStyle name="Calc Currency (2) 27" xfId="1144"/>
    <cellStyle name="Calc Currency (2) 28" xfId="1145"/>
    <cellStyle name="Calc Currency (2) 29" xfId="1146"/>
    <cellStyle name="Calc Currency (2) 3" xfId="1147"/>
    <cellStyle name="Calc Currency (2) 4" xfId="1148"/>
    <cellStyle name="Calc Currency (2) 5" xfId="1149"/>
    <cellStyle name="Calc Currency (2) 6" xfId="1150"/>
    <cellStyle name="Calc Currency (2) 7" xfId="1151"/>
    <cellStyle name="Calc Currency (2) 8" xfId="1152"/>
    <cellStyle name="Calc Currency (2) 9" xfId="1153"/>
    <cellStyle name="Calc Percent (0)" xfId="1154"/>
    <cellStyle name="Calc Percent (0) 10" xfId="1155"/>
    <cellStyle name="Calc Percent (0) 11" xfId="1156"/>
    <cellStyle name="Calc Percent (0) 12" xfId="1157"/>
    <cellStyle name="Calc Percent (0) 13" xfId="1158"/>
    <cellStyle name="Calc Percent (0) 14" xfId="1159"/>
    <cellStyle name="Calc Percent (0) 15" xfId="1160"/>
    <cellStyle name="Calc Percent (0) 16" xfId="1161"/>
    <cellStyle name="Calc Percent (0) 17" xfId="1162"/>
    <cellStyle name="Calc Percent (0) 18" xfId="1163"/>
    <cellStyle name="Calc Percent (0) 19" xfId="1164"/>
    <cellStyle name="Calc Percent (0) 2" xfId="1165"/>
    <cellStyle name="Calc Percent (0) 20" xfId="1166"/>
    <cellStyle name="Calc Percent (0) 21" xfId="1167"/>
    <cellStyle name="Calc Percent (0) 22" xfId="1168"/>
    <cellStyle name="Calc Percent (0) 23" xfId="1169"/>
    <cellStyle name="Calc Percent (0) 24" xfId="1170"/>
    <cellStyle name="Calc Percent (0) 25" xfId="1171"/>
    <cellStyle name="Calc Percent (0) 26" xfId="1172"/>
    <cellStyle name="Calc Percent (0) 27" xfId="1173"/>
    <cellStyle name="Calc Percent (0) 28" xfId="1174"/>
    <cellStyle name="Calc Percent (0) 29" xfId="1175"/>
    <cellStyle name="Calc Percent (0) 3" xfId="1176"/>
    <cellStyle name="Calc Percent (0) 4" xfId="1177"/>
    <cellStyle name="Calc Percent (0) 5" xfId="1178"/>
    <cellStyle name="Calc Percent (0) 6" xfId="1179"/>
    <cellStyle name="Calc Percent (0) 7" xfId="1180"/>
    <cellStyle name="Calc Percent (0) 8" xfId="1181"/>
    <cellStyle name="Calc Percent (0) 9" xfId="1182"/>
    <cellStyle name="Calc Percent (1)" xfId="1183"/>
    <cellStyle name="Calc Percent (1) 10" xfId="1184"/>
    <cellStyle name="Calc Percent (1) 11" xfId="1185"/>
    <cellStyle name="Calc Percent (1) 12" xfId="1186"/>
    <cellStyle name="Calc Percent (1) 13" xfId="1187"/>
    <cellStyle name="Calc Percent (1) 14" xfId="1188"/>
    <cellStyle name="Calc Percent (1) 15" xfId="1189"/>
    <cellStyle name="Calc Percent (1) 16" xfId="1190"/>
    <cellStyle name="Calc Percent (1) 17" xfId="1191"/>
    <cellStyle name="Calc Percent (1) 18" xfId="1192"/>
    <cellStyle name="Calc Percent (1) 19" xfId="1193"/>
    <cellStyle name="Calc Percent (1) 2" xfId="1194"/>
    <cellStyle name="Calc Percent (1) 20" xfId="1195"/>
    <cellStyle name="Calc Percent (1) 21" xfId="1196"/>
    <cellStyle name="Calc Percent (1) 22" xfId="1197"/>
    <cellStyle name="Calc Percent (1) 23" xfId="1198"/>
    <cellStyle name="Calc Percent (1) 24" xfId="1199"/>
    <cellStyle name="Calc Percent (1) 25" xfId="1200"/>
    <cellStyle name="Calc Percent (1) 26" xfId="1201"/>
    <cellStyle name="Calc Percent (1) 27" xfId="1202"/>
    <cellStyle name="Calc Percent (1) 28" xfId="1203"/>
    <cellStyle name="Calc Percent (1) 29" xfId="1204"/>
    <cellStyle name="Calc Percent (1) 3" xfId="1205"/>
    <cellStyle name="Calc Percent (1) 4" xfId="1206"/>
    <cellStyle name="Calc Percent (1) 5" xfId="1207"/>
    <cellStyle name="Calc Percent (1) 6" xfId="1208"/>
    <cellStyle name="Calc Percent (1) 7" xfId="1209"/>
    <cellStyle name="Calc Percent (1) 8" xfId="1210"/>
    <cellStyle name="Calc Percent (1) 9" xfId="1211"/>
    <cellStyle name="Calc Percent (2)" xfId="1212"/>
    <cellStyle name="Calc Percent (2) 10" xfId="1213"/>
    <cellStyle name="Calc Percent (2) 11" xfId="1214"/>
    <cellStyle name="Calc Percent (2) 12" xfId="1215"/>
    <cellStyle name="Calc Percent (2) 13" xfId="1216"/>
    <cellStyle name="Calc Percent (2) 14" xfId="1217"/>
    <cellStyle name="Calc Percent (2) 15" xfId="1218"/>
    <cellStyle name="Calc Percent (2) 16" xfId="1219"/>
    <cellStyle name="Calc Percent (2) 17" xfId="1220"/>
    <cellStyle name="Calc Percent (2) 18" xfId="1221"/>
    <cellStyle name="Calc Percent (2) 19" xfId="1222"/>
    <cellStyle name="Calc Percent (2) 2" xfId="1223"/>
    <cellStyle name="Calc Percent (2) 20" xfId="1224"/>
    <cellStyle name="Calc Percent (2) 21" xfId="1225"/>
    <cellStyle name="Calc Percent (2) 22" xfId="1226"/>
    <cellStyle name="Calc Percent (2) 23" xfId="1227"/>
    <cellStyle name="Calc Percent (2) 24" xfId="1228"/>
    <cellStyle name="Calc Percent (2) 25" xfId="1229"/>
    <cellStyle name="Calc Percent (2) 26" xfId="1230"/>
    <cellStyle name="Calc Percent (2) 27" xfId="1231"/>
    <cellStyle name="Calc Percent (2) 28" xfId="1232"/>
    <cellStyle name="Calc Percent (2) 29" xfId="1233"/>
    <cellStyle name="Calc Percent (2) 3" xfId="1234"/>
    <cellStyle name="Calc Percent (2) 4" xfId="1235"/>
    <cellStyle name="Calc Percent (2) 5" xfId="1236"/>
    <cellStyle name="Calc Percent (2) 6" xfId="1237"/>
    <cellStyle name="Calc Percent (2) 7" xfId="1238"/>
    <cellStyle name="Calc Percent (2) 8" xfId="1239"/>
    <cellStyle name="Calc Percent (2) 9" xfId="1240"/>
    <cellStyle name="Calc Units (0)" xfId="1241"/>
    <cellStyle name="Calc Units (0) 10" xfId="1242"/>
    <cellStyle name="Calc Units (0) 11" xfId="1243"/>
    <cellStyle name="Calc Units (0) 12" xfId="1244"/>
    <cellStyle name="Calc Units (0) 13" xfId="1245"/>
    <cellStyle name="Calc Units (0) 14" xfId="1246"/>
    <cellStyle name="Calc Units (0) 15" xfId="1247"/>
    <cellStyle name="Calc Units (0) 16" xfId="1248"/>
    <cellStyle name="Calc Units (0) 17" xfId="1249"/>
    <cellStyle name="Calc Units (0) 18" xfId="1250"/>
    <cellStyle name="Calc Units (0) 19" xfId="1251"/>
    <cellStyle name="Calc Units (0) 2" xfId="1252"/>
    <cellStyle name="Calc Units (0) 20" xfId="1253"/>
    <cellStyle name="Calc Units (0) 21" xfId="1254"/>
    <cellStyle name="Calc Units (0) 22" xfId="1255"/>
    <cellStyle name="Calc Units (0) 23" xfId="1256"/>
    <cellStyle name="Calc Units (0) 24" xfId="1257"/>
    <cellStyle name="Calc Units (0) 25" xfId="1258"/>
    <cellStyle name="Calc Units (0) 26" xfId="1259"/>
    <cellStyle name="Calc Units (0) 27" xfId="1260"/>
    <cellStyle name="Calc Units (0) 28" xfId="1261"/>
    <cellStyle name="Calc Units (0) 29" xfId="1262"/>
    <cellStyle name="Calc Units (0) 3" xfId="1263"/>
    <cellStyle name="Calc Units (0) 4" xfId="1264"/>
    <cellStyle name="Calc Units (0) 5" xfId="1265"/>
    <cellStyle name="Calc Units (0) 6" xfId="1266"/>
    <cellStyle name="Calc Units (0) 7" xfId="1267"/>
    <cellStyle name="Calc Units (0) 8" xfId="1268"/>
    <cellStyle name="Calc Units (0) 9" xfId="1269"/>
    <cellStyle name="Calc Units (1)" xfId="1270"/>
    <cellStyle name="Calc Units (1) 10" xfId="1271"/>
    <cellStyle name="Calc Units (1) 11" xfId="1272"/>
    <cellStyle name="Calc Units (1) 12" xfId="1273"/>
    <cellStyle name="Calc Units (1) 13" xfId="1274"/>
    <cellStyle name="Calc Units (1) 14" xfId="1275"/>
    <cellStyle name="Calc Units (1) 15" xfId="1276"/>
    <cellStyle name="Calc Units (1) 16" xfId="1277"/>
    <cellStyle name="Calc Units (1) 17" xfId="1278"/>
    <cellStyle name="Calc Units (1) 18" xfId="1279"/>
    <cellStyle name="Calc Units (1) 19" xfId="1280"/>
    <cellStyle name="Calc Units (1) 2" xfId="1281"/>
    <cellStyle name="Calc Units (1) 20" xfId="1282"/>
    <cellStyle name="Calc Units (1) 21" xfId="1283"/>
    <cellStyle name="Calc Units (1) 22" xfId="1284"/>
    <cellStyle name="Calc Units (1) 23" xfId="1285"/>
    <cellStyle name="Calc Units (1) 24" xfId="1286"/>
    <cellStyle name="Calc Units (1) 25" xfId="1287"/>
    <cellStyle name="Calc Units (1) 26" xfId="1288"/>
    <cellStyle name="Calc Units (1) 27" xfId="1289"/>
    <cellStyle name="Calc Units (1) 28" xfId="1290"/>
    <cellStyle name="Calc Units (1) 29" xfId="1291"/>
    <cellStyle name="Calc Units (1) 3" xfId="1292"/>
    <cellStyle name="Calc Units (1) 4" xfId="1293"/>
    <cellStyle name="Calc Units (1) 5" xfId="1294"/>
    <cellStyle name="Calc Units (1) 6" xfId="1295"/>
    <cellStyle name="Calc Units (1) 7" xfId="1296"/>
    <cellStyle name="Calc Units (1) 8" xfId="1297"/>
    <cellStyle name="Calc Units (1) 9" xfId="1298"/>
    <cellStyle name="Calc Units (2)" xfId="1299"/>
    <cellStyle name="Calc Units (2) 10" xfId="1300"/>
    <cellStyle name="Calc Units (2) 11" xfId="1301"/>
    <cellStyle name="Calc Units (2) 12" xfId="1302"/>
    <cellStyle name="Calc Units (2) 13" xfId="1303"/>
    <cellStyle name="Calc Units (2) 14" xfId="1304"/>
    <cellStyle name="Calc Units (2) 15" xfId="1305"/>
    <cellStyle name="Calc Units (2) 16" xfId="1306"/>
    <cellStyle name="Calc Units (2) 17" xfId="1307"/>
    <cellStyle name="Calc Units (2) 18" xfId="1308"/>
    <cellStyle name="Calc Units (2) 19" xfId="1309"/>
    <cellStyle name="Calc Units (2) 2" xfId="1310"/>
    <cellStyle name="Calc Units (2) 20" xfId="1311"/>
    <cellStyle name="Calc Units (2) 21" xfId="1312"/>
    <cellStyle name="Calc Units (2) 22" xfId="1313"/>
    <cellStyle name="Calc Units (2) 23" xfId="1314"/>
    <cellStyle name="Calc Units (2) 24" xfId="1315"/>
    <cellStyle name="Calc Units (2) 25" xfId="1316"/>
    <cellStyle name="Calc Units (2) 26" xfId="1317"/>
    <cellStyle name="Calc Units (2) 27" xfId="1318"/>
    <cellStyle name="Calc Units (2) 28" xfId="1319"/>
    <cellStyle name="Calc Units (2) 29" xfId="1320"/>
    <cellStyle name="Calc Units (2) 3" xfId="1321"/>
    <cellStyle name="Calc Units (2) 4" xfId="1322"/>
    <cellStyle name="Calc Units (2) 5" xfId="1323"/>
    <cellStyle name="Calc Units (2) 6" xfId="1324"/>
    <cellStyle name="Calc Units (2) 7" xfId="1325"/>
    <cellStyle name="Calc Units (2) 8" xfId="1326"/>
    <cellStyle name="Calc Units (2) 9" xfId="1327"/>
    <cellStyle name="Calculation 10" xfId="1328"/>
    <cellStyle name="Calculation 11" xfId="1329"/>
    <cellStyle name="Calculation 12" xfId="1330"/>
    <cellStyle name="Calculation 13" xfId="1331"/>
    <cellStyle name="Calculation 14" xfId="1332"/>
    <cellStyle name="Calculation 15" xfId="1333"/>
    <cellStyle name="Calculation 16" xfId="1334"/>
    <cellStyle name="Calculation 17" xfId="1335"/>
    <cellStyle name="Calculation 18" xfId="1336"/>
    <cellStyle name="Calculation 19" xfId="1337"/>
    <cellStyle name="Calculation 2" xfId="1338"/>
    <cellStyle name="Calculation 20" xfId="1339"/>
    <cellStyle name="Calculation 21" xfId="1340"/>
    <cellStyle name="Calculation 22" xfId="1341"/>
    <cellStyle name="Calculation 23" xfId="1342"/>
    <cellStyle name="Calculation 24" xfId="1343"/>
    <cellStyle name="Calculation 25" xfId="1344"/>
    <cellStyle name="Calculation 26" xfId="1345"/>
    <cellStyle name="Calculation 27" xfId="1346"/>
    <cellStyle name="Calculation 28" xfId="1347"/>
    <cellStyle name="Calculation 29" xfId="1348"/>
    <cellStyle name="Calculation 3" xfId="1349"/>
    <cellStyle name="Calculation 30" xfId="1350"/>
    <cellStyle name="Calculation 31" xfId="1351"/>
    <cellStyle name="Calculation 32" xfId="1352"/>
    <cellStyle name="Calculation 33" xfId="1353"/>
    <cellStyle name="Calculation 34" xfId="1354"/>
    <cellStyle name="Calculation 35" xfId="1355"/>
    <cellStyle name="Calculation 36" xfId="1356"/>
    <cellStyle name="Calculation 37" xfId="1357"/>
    <cellStyle name="Calculation 38" xfId="1358"/>
    <cellStyle name="Calculation 39" xfId="1359"/>
    <cellStyle name="Calculation 4" xfId="1360"/>
    <cellStyle name="Calculation 40" xfId="1361"/>
    <cellStyle name="Calculation 41" xfId="1362"/>
    <cellStyle name="Calculation 42" xfId="3475"/>
    <cellStyle name="Calculation 5" xfId="1363"/>
    <cellStyle name="Calculation 6" xfId="1364"/>
    <cellStyle name="Calculation 7" xfId="1365"/>
    <cellStyle name="Calculation 8" xfId="1366"/>
    <cellStyle name="Calculation 9" xfId="1367"/>
    <cellStyle name="Check Cell 10" xfId="1368"/>
    <cellStyle name="Check Cell 11" xfId="1369"/>
    <cellStyle name="Check Cell 12" xfId="1370"/>
    <cellStyle name="Check Cell 13" xfId="1371"/>
    <cellStyle name="Check Cell 14" xfId="1372"/>
    <cellStyle name="Check Cell 15" xfId="1373"/>
    <cellStyle name="Check Cell 16" xfId="1374"/>
    <cellStyle name="Check Cell 17" xfId="1375"/>
    <cellStyle name="Check Cell 18" xfId="1376"/>
    <cellStyle name="Check Cell 19" xfId="1377"/>
    <cellStyle name="Check Cell 2" xfId="1378"/>
    <cellStyle name="Check Cell 20" xfId="1379"/>
    <cellStyle name="Check Cell 21" xfId="1380"/>
    <cellStyle name="Check Cell 22" xfId="1381"/>
    <cellStyle name="Check Cell 23" xfId="1382"/>
    <cellStyle name="Check Cell 24" xfId="1383"/>
    <cellStyle name="Check Cell 25" xfId="1384"/>
    <cellStyle name="Check Cell 26" xfId="1385"/>
    <cellStyle name="Check Cell 27" xfId="1386"/>
    <cellStyle name="Check Cell 28" xfId="1387"/>
    <cellStyle name="Check Cell 29" xfId="1388"/>
    <cellStyle name="Check Cell 3" xfId="1389"/>
    <cellStyle name="Check Cell 30" xfId="1390"/>
    <cellStyle name="Check Cell 31" xfId="1391"/>
    <cellStyle name="Check Cell 32" xfId="1392"/>
    <cellStyle name="Check Cell 33" xfId="1393"/>
    <cellStyle name="Check Cell 34" xfId="1394"/>
    <cellStyle name="Check Cell 35" xfId="1395"/>
    <cellStyle name="Check Cell 36" xfId="1396"/>
    <cellStyle name="Check Cell 37" xfId="1397"/>
    <cellStyle name="Check Cell 38" xfId="1398"/>
    <cellStyle name="Check Cell 39" xfId="1399"/>
    <cellStyle name="Check Cell 4" xfId="1400"/>
    <cellStyle name="Check Cell 40" xfId="1401"/>
    <cellStyle name="Check Cell 41" xfId="1402"/>
    <cellStyle name="Check Cell 42" xfId="3476"/>
    <cellStyle name="Check Cell 5" xfId="1403"/>
    <cellStyle name="Check Cell 6" xfId="1404"/>
    <cellStyle name="Check Cell 7" xfId="1405"/>
    <cellStyle name="Check Cell 8" xfId="1406"/>
    <cellStyle name="Check Cell 9" xfId="1407"/>
    <cellStyle name="Comma" xfId="1408" builtinId="3"/>
    <cellStyle name="Comma [00]" xfId="1409"/>
    <cellStyle name="Comma [00] 10" xfId="1410"/>
    <cellStyle name="Comma [00] 11" xfId="1411"/>
    <cellStyle name="Comma [00] 12" xfId="1412"/>
    <cellStyle name="Comma [00] 13" xfId="1413"/>
    <cellStyle name="Comma [00] 14" xfId="1414"/>
    <cellStyle name="Comma [00] 15" xfId="1415"/>
    <cellStyle name="Comma [00] 16" xfId="1416"/>
    <cellStyle name="Comma [00] 17" xfId="1417"/>
    <cellStyle name="Comma [00] 18" xfId="1418"/>
    <cellStyle name="Comma [00] 19" xfId="1419"/>
    <cellStyle name="Comma [00] 2" xfId="1420"/>
    <cellStyle name="Comma [00] 20" xfId="1421"/>
    <cellStyle name="Comma [00] 21" xfId="1422"/>
    <cellStyle name="Comma [00] 22" xfId="1423"/>
    <cellStyle name="Comma [00] 23" xfId="1424"/>
    <cellStyle name="Comma [00] 24" xfId="1425"/>
    <cellStyle name="Comma [00] 25" xfId="1426"/>
    <cellStyle name="Comma [00] 26" xfId="1427"/>
    <cellStyle name="Comma [00] 27" xfId="1428"/>
    <cellStyle name="Comma [00] 28" xfId="1429"/>
    <cellStyle name="Comma [00] 29" xfId="1430"/>
    <cellStyle name="Comma [00] 3" xfId="1431"/>
    <cellStyle name="Comma [00] 4" xfId="1432"/>
    <cellStyle name="Comma [00] 5" xfId="1433"/>
    <cellStyle name="Comma [00] 6" xfId="1434"/>
    <cellStyle name="Comma [00] 7" xfId="1435"/>
    <cellStyle name="Comma [00] 8" xfId="1436"/>
    <cellStyle name="Comma [00] 9" xfId="1437"/>
    <cellStyle name="Comma 0" xfId="1438"/>
    <cellStyle name="Comma 10" xfId="1439"/>
    <cellStyle name="Comma 11" xfId="1440"/>
    <cellStyle name="Comma 12" xfId="1441"/>
    <cellStyle name="Comma 13" xfId="1442"/>
    <cellStyle name="Comma 14" xfId="1443"/>
    <cellStyle name="Comma 15" xfId="1444"/>
    <cellStyle name="Comma 16" xfId="1445"/>
    <cellStyle name="Comma 17" xfId="1446"/>
    <cellStyle name="Comma 18" xfId="1447"/>
    <cellStyle name="Comma 19" xfId="3477"/>
    <cellStyle name="Comma 2" xfId="1448"/>
    <cellStyle name="Comma 2 10" xfId="1449"/>
    <cellStyle name="Comma 2 11" xfId="1450"/>
    <cellStyle name="Comma 2 12" xfId="1451"/>
    <cellStyle name="Comma 2 13" xfId="1452"/>
    <cellStyle name="Comma 2 14" xfId="1453"/>
    <cellStyle name="Comma 2 15" xfId="1454"/>
    <cellStyle name="Comma 2 16" xfId="1455"/>
    <cellStyle name="Comma 2 17" xfId="1456"/>
    <cellStyle name="Comma 2 18" xfId="1457"/>
    <cellStyle name="Comma 2 19" xfId="1458"/>
    <cellStyle name="Comma 2 2" xfId="1459"/>
    <cellStyle name="Comma 2 2 2" xfId="1460"/>
    <cellStyle name="Comma 2 2 3" xfId="1461"/>
    <cellStyle name="Comma 2 2 4" xfId="1462"/>
    <cellStyle name="Comma 2 2 5" xfId="1463"/>
    <cellStyle name="Comma 2 2 6" xfId="1464"/>
    <cellStyle name="Comma 2 2 7" xfId="3478"/>
    <cellStyle name="Comma 2 2_Sheet2" xfId="1465"/>
    <cellStyle name="Comma 2 20" xfId="1466"/>
    <cellStyle name="Comma 2 21" xfId="1467"/>
    <cellStyle name="Comma 2 22" xfId="1468"/>
    <cellStyle name="Comma 2 23" xfId="1469"/>
    <cellStyle name="Comma 2 24" xfId="1470"/>
    <cellStyle name="Comma 2 25" xfId="1471"/>
    <cellStyle name="Comma 2 26" xfId="1472"/>
    <cellStyle name="Comma 2 27" xfId="1473"/>
    <cellStyle name="Comma 2 28" xfId="1474"/>
    <cellStyle name="Comma 2 29" xfId="1475"/>
    <cellStyle name="Comma 2 3" xfId="1476"/>
    <cellStyle name="Comma 2 3 2" xfId="3479"/>
    <cellStyle name="Comma 2 3 3" xfId="3324"/>
    <cellStyle name="Comma 2 30" xfId="1477"/>
    <cellStyle name="Comma 2 31" xfId="1478"/>
    <cellStyle name="Comma 2 32" xfId="1479"/>
    <cellStyle name="Comma 2 33" xfId="1480"/>
    <cellStyle name="Comma 2 34" xfId="1481"/>
    <cellStyle name="Comma 2 35" xfId="1482"/>
    <cellStyle name="Comma 2 36" xfId="1483"/>
    <cellStyle name="Comma 2 37" xfId="1484"/>
    <cellStyle name="Comma 2 38" xfId="1485"/>
    <cellStyle name="Comma 2 39" xfId="1486"/>
    <cellStyle name="Comma 2 4" xfId="1487"/>
    <cellStyle name="Comma 2 40" xfId="1488"/>
    <cellStyle name="Comma 2 41" xfId="1489"/>
    <cellStyle name="Comma 2 42" xfId="1490"/>
    <cellStyle name="Comma 2 43" xfId="1491"/>
    <cellStyle name="Comma 2 44" xfId="1492"/>
    <cellStyle name="Comma 2 45" xfId="1493"/>
    <cellStyle name="Comma 2 46" xfId="1494"/>
    <cellStyle name="Comma 2 47" xfId="3480"/>
    <cellStyle name="Comma 2 48" xfId="3323"/>
    <cellStyle name="Comma 2 49" xfId="3346"/>
    <cellStyle name="Comma 2 5" xfId="1495"/>
    <cellStyle name="Comma 2 50" xfId="3307"/>
    <cellStyle name="Comma 2 51" xfId="3344"/>
    <cellStyle name="Comma 2 52" xfId="3309"/>
    <cellStyle name="Comma 2 53" xfId="3342"/>
    <cellStyle name="Comma 2 54" xfId="3311"/>
    <cellStyle name="Comma 2 55" xfId="3340"/>
    <cellStyle name="Comma 2 56" xfId="3313"/>
    <cellStyle name="Comma 2 57" xfId="3338"/>
    <cellStyle name="Comma 2 58" xfId="3315"/>
    <cellStyle name="Comma 2 59" xfId="3336"/>
    <cellStyle name="Comma 2 6" xfId="1496"/>
    <cellStyle name="Comma 2 60" xfId="3401"/>
    <cellStyle name="Comma 2 61" xfId="3334"/>
    <cellStyle name="Comma 2 62" xfId="3217"/>
    <cellStyle name="Comma 2 63" xfId="3333"/>
    <cellStyle name="Comma 2 64" xfId="3239"/>
    <cellStyle name="Comma 2 65" xfId="3331"/>
    <cellStyle name="Comma 2 66" xfId="3257"/>
    <cellStyle name="Comma 2 67" xfId="3330"/>
    <cellStyle name="Comma 2 68" xfId="3402"/>
    <cellStyle name="Comma 2 69" xfId="3534"/>
    <cellStyle name="Comma 2 7" xfId="1497"/>
    <cellStyle name="Comma 2 70" xfId="3397"/>
    <cellStyle name="Comma 2 71" xfId="3528"/>
    <cellStyle name="Comma 2 72" xfId="3265"/>
    <cellStyle name="Comma 2 73" xfId="3272"/>
    <cellStyle name="Comma 2 74" xfId="3387"/>
    <cellStyle name="Comma 2 75" xfId="3281"/>
    <cellStyle name="Comma 2 76" xfId="3385"/>
    <cellStyle name="Comma 2 77" xfId="3285"/>
    <cellStyle name="Comma 2 78" xfId="3364"/>
    <cellStyle name="Comma 2 79" xfId="3289"/>
    <cellStyle name="Comma 2 8" xfId="1498"/>
    <cellStyle name="Comma 2 80" xfId="3360"/>
    <cellStyle name="Comma 2 81" xfId="3290"/>
    <cellStyle name="Comma 2 9" xfId="1499"/>
    <cellStyle name="Comma 2_Annex 2D" xfId="1500"/>
    <cellStyle name="Comma 20" xfId="1501"/>
    <cellStyle name="Comma 21" xfId="1502"/>
    <cellStyle name="Comma 22" xfId="1503"/>
    <cellStyle name="Comma 23" xfId="3319"/>
    <cellStyle name="Comma 24" xfId="1504"/>
    <cellStyle name="Comma 25" xfId="3350"/>
    <cellStyle name="Comma 26" xfId="3303"/>
    <cellStyle name="Comma 27" xfId="3349"/>
    <cellStyle name="Comma 28" xfId="3304"/>
    <cellStyle name="Comma 29" xfId="3348"/>
    <cellStyle name="Comma 3" xfId="1505"/>
    <cellStyle name="Comma 3 11" xfId="1506"/>
    <cellStyle name="Comma 3 2" xfId="1507"/>
    <cellStyle name="Comma 3 2 2" xfId="3481"/>
    <cellStyle name="Comma 3 2 3" xfId="3325"/>
    <cellStyle name="Comma 3 25" xfId="1508"/>
    <cellStyle name="Comma 3 3" xfId="1509"/>
    <cellStyle name="Comma 3 3 2" xfId="3482"/>
    <cellStyle name="Comma 3 3 3" xfId="3326"/>
    <cellStyle name="Comma 3 4" xfId="1510"/>
    <cellStyle name="Comma 3 5" xfId="1511"/>
    <cellStyle name="Comma 3 6" xfId="1512"/>
    <cellStyle name="Comma 3 7" xfId="3483"/>
    <cellStyle name="Comma 3_Annex 2D" xfId="1513"/>
    <cellStyle name="Comma 30" xfId="3305"/>
    <cellStyle name="Comma 31" xfId="3347"/>
    <cellStyle name="Comma 32" xfId="3306"/>
    <cellStyle name="Comma 33" xfId="3345"/>
    <cellStyle name="Comma 34" xfId="3308"/>
    <cellStyle name="Comma 35" xfId="3343"/>
    <cellStyle name="Comma 36" xfId="3310"/>
    <cellStyle name="Comma 37" xfId="3341"/>
    <cellStyle name="Comma 38" xfId="3312"/>
    <cellStyle name="Comma 39" xfId="3339"/>
    <cellStyle name="Comma 4" xfId="1514"/>
    <cellStyle name="Comma 4 2" xfId="1515"/>
    <cellStyle name="Comma 4 2 2" xfId="3484"/>
    <cellStyle name="Comma 4 3" xfId="3327"/>
    <cellStyle name="Comma 4_Annex 2D" xfId="1516"/>
    <cellStyle name="Comma 40" xfId="3314"/>
    <cellStyle name="Comma 41" xfId="3337"/>
    <cellStyle name="Comma 42" xfId="3316"/>
    <cellStyle name="Comma 43" xfId="3335"/>
    <cellStyle name="Comma 44" xfId="3317"/>
    <cellStyle name="Comma 45" xfId="3533"/>
    <cellStyle name="Comma 46" xfId="3318"/>
    <cellStyle name="Comma 47" xfId="3398"/>
    <cellStyle name="Comma 48" xfId="3320"/>
    <cellStyle name="Comma 49" xfId="3396"/>
    <cellStyle name="Comma 5" xfId="1517"/>
    <cellStyle name="Comma 5 2" xfId="3485"/>
    <cellStyle name="Comma 5 3" xfId="3328"/>
    <cellStyle name="Comma 50" xfId="3321"/>
    <cellStyle name="Comma 51" xfId="3392"/>
    <cellStyle name="Comma 52" xfId="3322"/>
    <cellStyle name="Comma 53" xfId="3329"/>
    <cellStyle name="Comma 54" xfId="3403"/>
    <cellStyle name="Comma 55" xfId="3391"/>
    <cellStyle name="Comma 56" xfId="1518"/>
    <cellStyle name="Comma 57" xfId="3270"/>
    <cellStyle name="Comma 58" xfId="3389"/>
    <cellStyle name="Comma 6" xfId="1519"/>
    <cellStyle name="Comma 7" xfId="1520"/>
    <cellStyle name="Comma 7 2" xfId="3487"/>
    <cellStyle name="Comma 7 3" xfId="3486"/>
    <cellStyle name="Comma 8" xfId="1521"/>
    <cellStyle name="Comma 9" xfId="1522"/>
    <cellStyle name="Convergence" xfId="1523"/>
    <cellStyle name="Convergence 10" xfId="1524"/>
    <cellStyle name="Convergence 11" xfId="1525"/>
    <cellStyle name="Convergence 12" xfId="1526"/>
    <cellStyle name="Convergence 13" xfId="1527"/>
    <cellStyle name="Convergence 14" xfId="1528"/>
    <cellStyle name="Convergence 15" xfId="1529"/>
    <cellStyle name="Convergence 16" xfId="1530"/>
    <cellStyle name="Convergence 17" xfId="1531"/>
    <cellStyle name="Convergence 18" xfId="1532"/>
    <cellStyle name="Convergence 19" xfId="1533"/>
    <cellStyle name="Convergence 2" xfId="1534"/>
    <cellStyle name="Convergence 20" xfId="1535"/>
    <cellStyle name="Convergence 21" xfId="1536"/>
    <cellStyle name="Convergence 22" xfId="1537"/>
    <cellStyle name="Convergence 23" xfId="1538"/>
    <cellStyle name="Convergence 24" xfId="1539"/>
    <cellStyle name="Convergence 25" xfId="1540"/>
    <cellStyle name="Convergence 26" xfId="1541"/>
    <cellStyle name="Convergence 27" xfId="1542"/>
    <cellStyle name="Convergence 28" xfId="1543"/>
    <cellStyle name="Convergence 29" xfId="1544"/>
    <cellStyle name="Convergence 3" xfId="1545"/>
    <cellStyle name="Convergence 4" xfId="1546"/>
    <cellStyle name="Convergence 5" xfId="1547"/>
    <cellStyle name="Convergence 6" xfId="1548"/>
    <cellStyle name="Convergence 7" xfId="1549"/>
    <cellStyle name="Convergence 8" xfId="1550"/>
    <cellStyle name="Convergence 9" xfId="1551"/>
    <cellStyle name="Currency [£]" xfId="1552"/>
    <cellStyle name="Currency [00]" xfId="1553"/>
    <cellStyle name="Currency [00] 10" xfId="1554"/>
    <cellStyle name="Currency [00] 11" xfId="1555"/>
    <cellStyle name="Currency [00] 12" xfId="1556"/>
    <cellStyle name="Currency [00] 13" xfId="1557"/>
    <cellStyle name="Currency [00] 14" xfId="1558"/>
    <cellStyle name="Currency [00] 15" xfId="1559"/>
    <cellStyle name="Currency [00] 16" xfId="1560"/>
    <cellStyle name="Currency [00] 17" xfId="1561"/>
    <cellStyle name="Currency [00] 18" xfId="1562"/>
    <cellStyle name="Currency [00] 19" xfId="1563"/>
    <cellStyle name="Currency [00] 2" xfId="1564"/>
    <cellStyle name="Currency [00] 20" xfId="1565"/>
    <cellStyle name="Currency [00] 21" xfId="1566"/>
    <cellStyle name="Currency [00] 22" xfId="1567"/>
    <cellStyle name="Currency [00] 23" xfId="1568"/>
    <cellStyle name="Currency [00] 24" xfId="1569"/>
    <cellStyle name="Currency [00] 25" xfId="1570"/>
    <cellStyle name="Currency [00] 26" xfId="1571"/>
    <cellStyle name="Currency [00] 27" xfId="1572"/>
    <cellStyle name="Currency [00] 28" xfId="1573"/>
    <cellStyle name="Currency [00] 29" xfId="1574"/>
    <cellStyle name="Currency [00] 3" xfId="1575"/>
    <cellStyle name="Currency [00] 4" xfId="1576"/>
    <cellStyle name="Currency [00] 5" xfId="1577"/>
    <cellStyle name="Currency [00] 6" xfId="1578"/>
    <cellStyle name="Currency [00] 7" xfId="1579"/>
    <cellStyle name="Currency [00] 8" xfId="1580"/>
    <cellStyle name="Currency [00] 9" xfId="1581"/>
    <cellStyle name="Currency 0" xfId="1582"/>
    <cellStyle name="Currency 2" xfId="1583"/>
    <cellStyle name="Currency 2 2" xfId="1584"/>
    <cellStyle name="Currency 2 2 2" xfId="3488"/>
    <cellStyle name="Currency 2 3" xfId="3332"/>
    <cellStyle name="Currency 2_Annex 2D" xfId="1585"/>
    <cellStyle name="Currency 3" xfId="1586"/>
    <cellStyle name="Data" xfId="1587"/>
    <cellStyle name="Data 10" xfId="1588"/>
    <cellStyle name="Data 11" xfId="1589"/>
    <cellStyle name="Data 12" xfId="1590"/>
    <cellStyle name="Data 13" xfId="1591"/>
    <cellStyle name="Data 14" xfId="1592"/>
    <cellStyle name="Data 15" xfId="1593"/>
    <cellStyle name="Data 16" xfId="1594"/>
    <cellStyle name="Data 17" xfId="1595"/>
    <cellStyle name="Data 18" xfId="1596"/>
    <cellStyle name="Data 19" xfId="1597"/>
    <cellStyle name="Data 2" xfId="1598"/>
    <cellStyle name="Data 20" xfId="1599"/>
    <cellStyle name="Data 21" xfId="1600"/>
    <cellStyle name="Data 22" xfId="1601"/>
    <cellStyle name="Data 23" xfId="1602"/>
    <cellStyle name="Data 24" xfId="1603"/>
    <cellStyle name="Data 25" xfId="1604"/>
    <cellStyle name="Data 26" xfId="1605"/>
    <cellStyle name="Data 27" xfId="1606"/>
    <cellStyle name="Data 28" xfId="1607"/>
    <cellStyle name="Data 29" xfId="1608"/>
    <cellStyle name="Data 3" xfId="1609"/>
    <cellStyle name="Data 30" xfId="1610"/>
    <cellStyle name="Data 31" xfId="1611"/>
    <cellStyle name="Data 4" xfId="1612"/>
    <cellStyle name="Data 5" xfId="1613"/>
    <cellStyle name="Data 6" xfId="1614"/>
    <cellStyle name="Data 7" xfId="1615"/>
    <cellStyle name="Data 8" xfId="1616"/>
    <cellStyle name="Data 9" xfId="1617"/>
    <cellStyle name="Date" xfId="1618"/>
    <cellStyle name="Date Aligned" xfId="1619"/>
    <cellStyle name="Date Short" xfId="1620"/>
    <cellStyle name="Date_FMI" xfId="1621"/>
    <cellStyle name="DELTA" xfId="1622"/>
    <cellStyle name="DELTA 10" xfId="1623"/>
    <cellStyle name="DELTA 11" xfId="1624"/>
    <cellStyle name="DELTA 12" xfId="1625"/>
    <cellStyle name="DELTA 13" xfId="1626"/>
    <cellStyle name="DELTA 14" xfId="1627"/>
    <cellStyle name="DELTA 15" xfId="1628"/>
    <cellStyle name="DELTA 16" xfId="1629"/>
    <cellStyle name="DELTA 17" xfId="1630"/>
    <cellStyle name="DELTA 18" xfId="1631"/>
    <cellStyle name="DELTA 19" xfId="1632"/>
    <cellStyle name="DELTA 2" xfId="1633"/>
    <cellStyle name="DELTA 20" xfId="1634"/>
    <cellStyle name="DELTA 21" xfId="1635"/>
    <cellStyle name="DELTA 22" xfId="1636"/>
    <cellStyle name="DELTA 23" xfId="1637"/>
    <cellStyle name="DELTA 24" xfId="1638"/>
    <cellStyle name="DELTA 25" xfId="1639"/>
    <cellStyle name="DELTA 26" xfId="1640"/>
    <cellStyle name="DELTA 27" xfId="1641"/>
    <cellStyle name="DELTA 28" xfId="1642"/>
    <cellStyle name="DELTA 29" xfId="1643"/>
    <cellStyle name="DELTA 3" xfId="1644"/>
    <cellStyle name="DELTA 4" xfId="1645"/>
    <cellStyle name="DELTA 5" xfId="1646"/>
    <cellStyle name="DELTA 6" xfId="1647"/>
    <cellStyle name="DELTA 7" xfId="1648"/>
    <cellStyle name="DELTA 8" xfId="1649"/>
    <cellStyle name="DELTA 9" xfId="1650"/>
    <cellStyle name="Dotted Line" xfId="1651"/>
    <cellStyle name="Enter Currency (0)" xfId="1652"/>
    <cellStyle name="Enter Currency (0) 10" xfId="1653"/>
    <cellStyle name="Enter Currency (0) 11" xfId="1654"/>
    <cellStyle name="Enter Currency (0) 12" xfId="1655"/>
    <cellStyle name="Enter Currency (0) 13" xfId="1656"/>
    <cellStyle name="Enter Currency (0) 14" xfId="1657"/>
    <cellStyle name="Enter Currency (0) 15" xfId="1658"/>
    <cellStyle name="Enter Currency (0) 16" xfId="1659"/>
    <cellStyle name="Enter Currency (0) 17" xfId="1660"/>
    <cellStyle name="Enter Currency (0) 18" xfId="1661"/>
    <cellStyle name="Enter Currency (0) 19" xfId="1662"/>
    <cellStyle name="Enter Currency (0) 2" xfId="1663"/>
    <cellStyle name="Enter Currency (0) 20" xfId="1664"/>
    <cellStyle name="Enter Currency (0) 21" xfId="1665"/>
    <cellStyle name="Enter Currency (0) 22" xfId="1666"/>
    <cellStyle name="Enter Currency (0) 23" xfId="1667"/>
    <cellStyle name="Enter Currency (0) 24" xfId="1668"/>
    <cellStyle name="Enter Currency (0) 25" xfId="1669"/>
    <cellStyle name="Enter Currency (0) 26" xfId="1670"/>
    <cellStyle name="Enter Currency (0) 27" xfId="1671"/>
    <cellStyle name="Enter Currency (0) 28" xfId="1672"/>
    <cellStyle name="Enter Currency (0) 29" xfId="1673"/>
    <cellStyle name="Enter Currency (0) 3" xfId="1674"/>
    <cellStyle name="Enter Currency (0) 4" xfId="1675"/>
    <cellStyle name="Enter Currency (0) 5" xfId="1676"/>
    <cellStyle name="Enter Currency (0) 6" xfId="1677"/>
    <cellStyle name="Enter Currency (0) 7" xfId="1678"/>
    <cellStyle name="Enter Currency (0) 8" xfId="1679"/>
    <cellStyle name="Enter Currency (0) 9" xfId="1680"/>
    <cellStyle name="Enter Currency (2)" xfId="1681"/>
    <cellStyle name="Enter Currency (2) 10" xfId="1682"/>
    <cellStyle name="Enter Currency (2) 11" xfId="1683"/>
    <cellStyle name="Enter Currency (2) 12" xfId="1684"/>
    <cellStyle name="Enter Currency (2) 13" xfId="1685"/>
    <cellStyle name="Enter Currency (2) 14" xfId="1686"/>
    <cellStyle name="Enter Currency (2) 15" xfId="1687"/>
    <cellStyle name="Enter Currency (2) 16" xfId="1688"/>
    <cellStyle name="Enter Currency (2) 17" xfId="1689"/>
    <cellStyle name="Enter Currency (2) 18" xfId="1690"/>
    <cellStyle name="Enter Currency (2) 19" xfId="1691"/>
    <cellStyle name="Enter Currency (2) 2" xfId="1692"/>
    <cellStyle name="Enter Currency (2) 20" xfId="1693"/>
    <cellStyle name="Enter Currency (2) 21" xfId="1694"/>
    <cellStyle name="Enter Currency (2) 22" xfId="1695"/>
    <cellStyle name="Enter Currency (2) 23" xfId="1696"/>
    <cellStyle name="Enter Currency (2) 24" xfId="1697"/>
    <cellStyle name="Enter Currency (2) 25" xfId="1698"/>
    <cellStyle name="Enter Currency (2) 26" xfId="1699"/>
    <cellStyle name="Enter Currency (2) 27" xfId="1700"/>
    <cellStyle name="Enter Currency (2) 28" xfId="1701"/>
    <cellStyle name="Enter Currency (2) 29" xfId="1702"/>
    <cellStyle name="Enter Currency (2) 3" xfId="1703"/>
    <cellStyle name="Enter Currency (2) 4" xfId="1704"/>
    <cellStyle name="Enter Currency (2) 5" xfId="1705"/>
    <cellStyle name="Enter Currency (2) 6" xfId="1706"/>
    <cellStyle name="Enter Currency (2) 7" xfId="1707"/>
    <cellStyle name="Enter Currency (2) 8" xfId="1708"/>
    <cellStyle name="Enter Currency (2) 9" xfId="1709"/>
    <cellStyle name="Enter Units (0)" xfId="1710"/>
    <cellStyle name="Enter Units (0) 10" xfId="1711"/>
    <cellStyle name="Enter Units (0) 11" xfId="1712"/>
    <cellStyle name="Enter Units (0) 12" xfId="1713"/>
    <cellStyle name="Enter Units (0) 13" xfId="1714"/>
    <cellStyle name="Enter Units (0) 14" xfId="1715"/>
    <cellStyle name="Enter Units (0) 15" xfId="1716"/>
    <cellStyle name="Enter Units (0) 16" xfId="1717"/>
    <cellStyle name="Enter Units (0) 17" xfId="1718"/>
    <cellStyle name="Enter Units (0) 18" xfId="1719"/>
    <cellStyle name="Enter Units (0) 19" xfId="1720"/>
    <cellStyle name="Enter Units (0) 2" xfId="1721"/>
    <cellStyle name="Enter Units (0) 20" xfId="1722"/>
    <cellStyle name="Enter Units (0) 21" xfId="1723"/>
    <cellStyle name="Enter Units (0) 22" xfId="1724"/>
    <cellStyle name="Enter Units (0) 23" xfId="1725"/>
    <cellStyle name="Enter Units (0) 24" xfId="1726"/>
    <cellStyle name="Enter Units (0) 25" xfId="1727"/>
    <cellStyle name="Enter Units (0) 26" xfId="1728"/>
    <cellStyle name="Enter Units (0) 27" xfId="1729"/>
    <cellStyle name="Enter Units (0) 28" xfId="1730"/>
    <cellStyle name="Enter Units (0) 29" xfId="1731"/>
    <cellStyle name="Enter Units (0) 3" xfId="1732"/>
    <cellStyle name="Enter Units (0) 4" xfId="1733"/>
    <cellStyle name="Enter Units (0) 5" xfId="1734"/>
    <cellStyle name="Enter Units (0) 6" xfId="1735"/>
    <cellStyle name="Enter Units (0) 7" xfId="1736"/>
    <cellStyle name="Enter Units (0) 8" xfId="1737"/>
    <cellStyle name="Enter Units (0) 9" xfId="1738"/>
    <cellStyle name="Enter Units (1)" xfId="1739"/>
    <cellStyle name="Enter Units (1) 10" xfId="1740"/>
    <cellStyle name="Enter Units (1) 11" xfId="1741"/>
    <cellStyle name="Enter Units (1) 12" xfId="1742"/>
    <cellStyle name="Enter Units (1) 13" xfId="1743"/>
    <cellStyle name="Enter Units (1) 14" xfId="1744"/>
    <cellStyle name="Enter Units (1) 15" xfId="1745"/>
    <cellStyle name="Enter Units (1) 16" xfId="1746"/>
    <cellStyle name="Enter Units (1) 17" xfId="1747"/>
    <cellStyle name="Enter Units (1) 18" xfId="1748"/>
    <cellStyle name="Enter Units (1) 19" xfId="1749"/>
    <cellStyle name="Enter Units (1) 2" xfId="1750"/>
    <cellStyle name="Enter Units (1) 20" xfId="1751"/>
    <cellStyle name="Enter Units (1) 21" xfId="1752"/>
    <cellStyle name="Enter Units (1) 22" xfId="1753"/>
    <cellStyle name="Enter Units (1) 23" xfId="1754"/>
    <cellStyle name="Enter Units (1) 24" xfId="1755"/>
    <cellStyle name="Enter Units (1) 25" xfId="1756"/>
    <cellStyle name="Enter Units (1) 26" xfId="1757"/>
    <cellStyle name="Enter Units (1) 27" xfId="1758"/>
    <cellStyle name="Enter Units (1) 28" xfId="1759"/>
    <cellStyle name="Enter Units (1) 29" xfId="1760"/>
    <cellStyle name="Enter Units (1) 3" xfId="1761"/>
    <cellStyle name="Enter Units (1) 4" xfId="1762"/>
    <cellStyle name="Enter Units (1) 5" xfId="1763"/>
    <cellStyle name="Enter Units (1) 6" xfId="1764"/>
    <cellStyle name="Enter Units (1) 7" xfId="1765"/>
    <cellStyle name="Enter Units (1) 8" xfId="1766"/>
    <cellStyle name="Enter Units (1) 9" xfId="1767"/>
    <cellStyle name="Enter Units (2)" xfId="1768"/>
    <cellStyle name="Enter Units (2) 10" xfId="1769"/>
    <cellStyle name="Enter Units (2) 11" xfId="1770"/>
    <cellStyle name="Enter Units (2) 12" xfId="1771"/>
    <cellStyle name="Enter Units (2) 13" xfId="1772"/>
    <cellStyle name="Enter Units (2) 14" xfId="1773"/>
    <cellStyle name="Enter Units (2) 15" xfId="1774"/>
    <cellStyle name="Enter Units (2) 16" xfId="1775"/>
    <cellStyle name="Enter Units (2) 17" xfId="1776"/>
    <cellStyle name="Enter Units (2) 18" xfId="1777"/>
    <cellStyle name="Enter Units (2) 19" xfId="1778"/>
    <cellStyle name="Enter Units (2) 2" xfId="1779"/>
    <cellStyle name="Enter Units (2) 20" xfId="1780"/>
    <cellStyle name="Enter Units (2) 21" xfId="1781"/>
    <cellStyle name="Enter Units (2) 22" xfId="1782"/>
    <cellStyle name="Enter Units (2) 23" xfId="1783"/>
    <cellStyle name="Enter Units (2) 24" xfId="1784"/>
    <cellStyle name="Enter Units (2) 25" xfId="1785"/>
    <cellStyle name="Enter Units (2) 26" xfId="1786"/>
    <cellStyle name="Enter Units (2) 27" xfId="1787"/>
    <cellStyle name="Enter Units (2) 28" xfId="1788"/>
    <cellStyle name="Enter Units (2) 29" xfId="1789"/>
    <cellStyle name="Enter Units (2) 3" xfId="1790"/>
    <cellStyle name="Enter Units (2) 4" xfId="1791"/>
    <cellStyle name="Enter Units (2) 5" xfId="1792"/>
    <cellStyle name="Enter Units (2) 6" xfId="1793"/>
    <cellStyle name="Enter Units (2) 7" xfId="1794"/>
    <cellStyle name="Enter Units (2) 8" xfId="1795"/>
    <cellStyle name="Enter Units (2) 9" xfId="1796"/>
    <cellStyle name="Euro" xfId="1797"/>
    <cellStyle name="Euro 10" xfId="1798"/>
    <cellStyle name="Euro 11" xfId="1799"/>
    <cellStyle name="Euro 12" xfId="1800"/>
    <cellStyle name="Euro 13" xfId="1801"/>
    <cellStyle name="Euro 14" xfId="1802"/>
    <cellStyle name="Euro 15" xfId="1803"/>
    <cellStyle name="Euro 16" xfId="1804"/>
    <cellStyle name="Euro 17" xfId="1805"/>
    <cellStyle name="Euro 18" xfId="1806"/>
    <cellStyle name="Euro 19" xfId="1807"/>
    <cellStyle name="Euro 2" xfId="1808"/>
    <cellStyle name="Euro 2 2" xfId="1809"/>
    <cellStyle name="Euro 2 3" xfId="1810"/>
    <cellStyle name="Euro 2 4" xfId="3489"/>
    <cellStyle name="Euro 2_Annex 2D" xfId="1811"/>
    <cellStyle name="Euro 20" xfId="1812"/>
    <cellStyle name="Euro 21" xfId="1813"/>
    <cellStyle name="Euro 22" xfId="1814"/>
    <cellStyle name="Euro 23" xfId="1815"/>
    <cellStyle name="Euro 24" xfId="1816"/>
    <cellStyle name="Euro 25" xfId="1817"/>
    <cellStyle name="Euro 26" xfId="1818"/>
    <cellStyle name="Euro 27" xfId="1819"/>
    <cellStyle name="Euro 28" xfId="1820"/>
    <cellStyle name="Euro 29" xfId="1821"/>
    <cellStyle name="Euro 3" xfId="1822"/>
    <cellStyle name="Euro 3 2" xfId="3490"/>
    <cellStyle name="Euro 3 3" xfId="3351"/>
    <cellStyle name="Euro 30" xfId="1823"/>
    <cellStyle name="Euro 31" xfId="1824"/>
    <cellStyle name="Euro 4" xfId="1825"/>
    <cellStyle name="Euro 5" xfId="1826"/>
    <cellStyle name="Euro 6" xfId="1827"/>
    <cellStyle name="Euro 7" xfId="1828"/>
    <cellStyle name="Euro 8" xfId="1829"/>
    <cellStyle name="Euro 9" xfId="1830"/>
    <cellStyle name="Euro_Annex 2D" xfId="1831"/>
    <cellStyle name="Explanatory Text 10" xfId="1832"/>
    <cellStyle name="Explanatory Text 11" xfId="1833"/>
    <cellStyle name="Explanatory Text 12" xfId="1834"/>
    <cellStyle name="Explanatory Text 13" xfId="1835"/>
    <cellStyle name="Explanatory Text 14" xfId="1836"/>
    <cellStyle name="Explanatory Text 15" xfId="1837"/>
    <cellStyle name="Explanatory Text 16" xfId="1838"/>
    <cellStyle name="Explanatory Text 17" xfId="1839"/>
    <cellStyle name="Explanatory Text 18" xfId="1840"/>
    <cellStyle name="Explanatory Text 19" xfId="1841"/>
    <cellStyle name="Explanatory Text 2" xfId="1842"/>
    <cellStyle name="Explanatory Text 20" xfId="1843"/>
    <cellStyle name="Explanatory Text 21" xfId="1844"/>
    <cellStyle name="Explanatory Text 22" xfId="1845"/>
    <cellStyle name="Explanatory Text 23" xfId="1846"/>
    <cellStyle name="Explanatory Text 24" xfId="1847"/>
    <cellStyle name="Explanatory Text 25" xfId="1848"/>
    <cellStyle name="Explanatory Text 26" xfId="1849"/>
    <cellStyle name="Explanatory Text 27" xfId="1850"/>
    <cellStyle name="Explanatory Text 28" xfId="1851"/>
    <cellStyle name="Explanatory Text 29" xfId="1852"/>
    <cellStyle name="Explanatory Text 3" xfId="1853"/>
    <cellStyle name="Explanatory Text 30" xfId="1854"/>
    <cellStyle name="Explanatory Text 31" xfId="1855"/>
    <cellStyle name="Explanatory Text 32" xfId="1856"/>
    <cellStyle name="Explanatory Text 33" xfId="1857"/>
    <cellStyle name="Explanatory Text 34" xfId="1858"/>
    <cellStyle name="Explanatory Text 35" xfId="1859"/>
    <cellStyle name="Explanatory Text 36" xfId="1860"/>
    <cellStyle name="Explanatory Text 37" xfId="1861"/>
    <cellStyle name="Explanatory Text 38" xfId="1862"/>
    <cellStyle name="Explanatory Text 39" xfId="1863"/>
    <cellStyle name="Explanatory Text 4" xfId="1864"/>
    <cellStyle name="Explanatory Text 40" xfId="1865"/>
    <cellStyle name="Explanatory Text 41" xfId="1866"/>
    <cellStyle name="Explanatory Text 42" xfId="3491"/>
    <cellStyle name="Explanatory Text 5" xfId="1867"/>
    <cellStyle name="Explanatory Text 6" xfId="1868"/>
    <cellStyle name="Explanatory Text 7" xfId="1869"/>
    <cellStyle name="Explanatory Text 8" xfId="1870"/>
    <cellStyle name="Explanatory Text 9" xfId="1871"/>
    <cellStyle name="Footnote" xfId="1872"/>
    <cellStyle name="Good 10" xfId="1873"/>
    <cellStyle name="Good 11" xfId="1874"/>
    <cellStyle name="Good 12" xfId="1875"/>
    <cellStyle name="Good 13" xfId="1876"/>
    <cellStyle name="Good 14" xfId="1877"/>
    <cellStyle name="Good 15" xfId="1878"/>
    <cellStyle name="Good 16" xfId="1879"/>
    <cellStyle name="Good 17" xfId="1880"/>
    <cellStyle name="Good 18" xfId="1881"/>
    <cellStyle name="Good 19" xfId="1882"/>
    <cellStyle name="Good 2" xfId="1883"/>
    <cellStyle name="Good 20" xfId="1884"/>
    <cellStyle name="Good 21" xfId="1885"/>
    <cellStyle name="Good 22" xfId="1886"/>
    <cellStyle name="Good 23" xfId="1887"/>
    <cellStyle name="Good 24" xfId="1888"/>
    <cellStyle name="Good 25" xfId="1889"/>
    <cellStyle name="Good 26" xfId="1890"/>
    <cellStyle name="Good 27" xfId="1891"/>
    <cellStyle name="Good 28" xfId="1892"/>
    <cellStyle name="Good 29" xfId="1893"/>
    <cellStyle name="Good 3" xfId="1894"/>
    <cellStyle name="Good 30" xfId="1895"/>
    <cellStyle name="Good 31" xfId="1896"/>
    <cellStyle name="Good 32" xfId="1897"/>
    <cellStyle name="Good 33" xfId="1898"/>
    <cellStyle name="Good 34" xfId="1899"/>
    <cellStyle name="Good 35" xfId="1900"/>
    <cellStyle name="Good 36" xfId="1901"/>
    <cellStyle name="Good 37" xfId="1902"/>
    <cellStyle name="Good 38" xfId="1903"/>
    <cellStyle name="Good 39" xfId="1904"/>
    <cellStyle name="Good 4" xfId="1905"/>
    <cellStyle name="Good 40" xfId="1906"/>
    <cellStyle name="Good 41" xfId="1907"/>
    <cellStyle name="Good 42" xfId="3492"/>
    <cellStyle name="Good 5" xfId="1908"/>
    <cellStyle name="Good 6" xfId="1909"/>
    <cellStyle name="Good 7" xfId="1910"/>
    <cellStyle name="Good 8" xfId="1911"/>
    <cellStyle name="Good 9" xfId="1912"/>
    <cellStyle name="GreybarHeader" xfId="1913"/>
    <cellStyle name="GreybarHeader 10" xfId="1914"/>
    <cellStyle name="GreybarHeader 11" xfId="1915"/>
    <cellStyle name="GreybarHeader 12" xfId="1916"/>
    <cellStyle name="GreybarHeader 13" xfId="1917"/>
    <cellStyle name="GreybarHeader 14" xfId="1918"/>
    <cellStyle name="GreybarHeader 15" xfId="1919"/>
    <cellStyle name="GreybarHeader 16" xfId="1920"/>
    <cellStyle name="GreybarHeader 17" xfId="1921"/>
    <cellStyle name="GreybarHeader 18" xfId="1922"/>
    <cellStyle name="GreybarHeader 19" xfId="1923"/>
    <cellStyle name="GreybarHeader 2" xfId="1924"/>
    <cellStyle name="GreybarHeader 20" xfId="1925"/>
    <cellStyle name="GreybarHeader 21" xfId="1926"/>
    <cellStyle name="GreybarHeader 22" xfId="1927"/>
    <cellStyle name="GreybarHeader 23" xfId="1928"/>
    <cellStyle name="GreybarHeader 24" xfId="1929"/>
    <cellStyle name="GreybarHeader 25" xfId="1930"/>
    <cellStyle name="GreybarHeader 26" xfId="1931"/>
    <cellStyle name="GreybarHeader 27" xfId="1932"/>
    <cellStyle name="GreybarHeader 28" xfId="1933"/>
    <cellStyle name="GreybarHeader 29" xfId="1934"/>
    <cellStyle name="GreybarHeader 3" xfId="1935"/>
    <cellStyle name="GreybarHeader 4" xfId="1936"/>
    <cellStyle name="GreybarHeader 5" xfId="1937"/>
    <cellStyle name="GreybarHeader 6" xfId="1938"/>
    <cellStyle name="GreybarHeader 7" xfId="1939"/>
    <cellStyle name="GreybarHeader 8" xfId="1940"/>
    <cellStyle name="GreybarHeader 9" xfId="1941"/>
    <cellStyle name="Hard Percent" xfId="1942"/>
    <cellStyle name="Header" xfId="1943"/>
    <cellStyle name="Header1" xfId="1944"/>
    <cellStyle name="Header2" xfId="1945"/>
    <cellStyle name="Heading 1 10" xfId="1946"/>
    <cellStyle name="Heading 1 11" xfId="1947"/>
    <cellStyle name="Heading 1 12" xfId="1948"/>
    <cellStyle name="Heading 1 13" xfId="1949"/>
    <cellStyle name="Heading 1 14" xfId="1950"/>
    <cellStyle name="Heading 1 15" xfId="1951"/>
    <cellStyle name="Heading 1 16" xfId="1952"/>
    <cellStyle name="Heading 1 17" xfId="1953"/>
    <cellStyle name="Heading 1 18" xfId="1954"/>
    <cellStyle name="Heading 1 19" xfId="1955"/>
    <cellStyle name="Heading 1 2" xfId="1956"/>
    <cellStyle name="Heading 1 20" xfId="1957"/>
    <cellStyle name="Heading 1 21" xfId="1958"/>
    <cellStyle name="Heading 1 22" xfId="1959"/>
    <cellStyle name="Heading 1 23" xfId="1960"/>
    <cellStyle name="Heading 1 24" xfId="1961"/>
    <cellStyle name="Heading 1 25" xfId="1962"/>
    <cellStyle name="Heading 1 26" xfId="1963"/>
    <cellStyle name="Heading 1 27" xfId="1964"/>
    <cellStyle name="Heading 1 28" xfId="1965"/>
    <cellStyle name="Heading 1 29" xfId="1966"/>
    <cellStyle name="Heading 1 3" xfId="1967"/>
    <cellStyle name="Heading 1 30" xfId="1968"/>
    <cellStyle name="Heading 1 31" xfId="1969"/>
    <cellStyle name="Heading 1 32" xfId="1970"/>
    <cellStyle name="Heading 1 33" xfId="1971"/>
    <cellStyle name="Heading 1 34" xfId="1972"/>
    <cellStyle name="Heading 1 35" xfId="1973"/>
    <cellStyle name="Heading 1 36" xfId="1974"/>
    <cellStyle name="Heading 1 37" xfId="1975"/>
    <cellStyle name="Heading 1 38" xfId="1976"/>
    <cellStyle name="Heading 1 39" xfId="1977"/>
    <cellStyle name="Heading 1 4" xfId="1978"/>
    <cellStyle name="Heading 1 40" xfId="1979"/>
    <cellStyle name="Heading 1 41" xfId="1980"/>
    <cellStyle name="Heading 1 42" xfId="3493"/>
    <cellStyle name="Heading 1 5" xfId="1981"/>
    <cellStyle name="Heading 1 6" xfId="1982"/>
    <cellStyle name="Heading 1 7" xfId="1983"/>
    <cellStyle name="Heading 1 8" xfId="1984"/>
    <cellStyle name="Heading 1 9" xfId="1985"/>
    <cellStyle name="Heading 2 10" xfId="1986"/>
    <cellStyle name="Heading 2 11" xfId="1987"/>
    <cellStyle name="Heading 2 12" xfId="1988"/>
    <cellStyle name="Heading 2 13" xfId="1989"/>
    <cellStyle name="Heading 2 14" xfId="1990"/>
    <cellStyle name="Heading 2 15" xfId="1991"/>
    <cellStyle name="Heading 2 16" xfId="1992"/>
    <cellStyle name="Heading 2 17" xfId="1993"/>
    <cellStyle name="Heading 2 18" xfId="1994"/>
    <cellStyle name="Heading 2 19" xfId="1995"/>
    <cellStyle name="Heading 2 2" xfId="1996"/>
    <cellStyle name="Heading 2 20" xfId="1997"/>
    <cellStyle name="Heading 2 21" xfId="1998"/>
    <cellStyle name="Heading 2 22" xfId="1999"/>
    <cellStyle name="Heading 2 23" xfId="2000"/>
    <cellStyle name="Heading 2 24" xfId="2001"/>
    <cellStyle name="Heading 2 25" xfId="2002"/>
    <cellStyle name="Heading 2 26" xfId="2003"/>
    <cellStyle name="Heading 2 27" xfId="2004"/>
    <cellStyle name="Heading 2 28" xfId="2005"/>
    <cellStyle name="Heading 2 29" xfId="2006"/>
    <cellStyle name="Heading 2 3" xfId="2007"/>
    <cellStyle name="Heading 2 30" xfId="2008"/>
    <cellStyle name="Heading 2 31" xfId="2009"/>
    <cellStyle name="Heading 2 32" xfId="2010"/>
    <cellStyle name="Heading 2 33" xfId="2011"/>
    <cellStyle name="Heading 2 34" xfId="2012"/>
    <cellStyle name="Heading 2 35" xfId="2013"/>
    <cellStyle name="Heading 2 36" xfId="2014"/>
    <cellStyle name="Heading 2 37" xfId="2015"/>
    <cellStyle name="Heading 2 38" xfId="2016"/>
    <cellStyle name="Heading 2 39" xfId="2017"/>
    <cellStyle name="Heading 2 4" xfId="2018"/>
    <cellStyle name="Heading 2 40" xfId="2019"/>
    <cellStyle name="Heading 2 41" xfId="2020"/>
    <cellStyle name="Heading 2 42" xfId="3494"/>
    <cellStyle name="Heading 2 5" xfId="2021"/>
    <cellStyle name="Heading 2 6" xfId="2022"/>
    <cellStyle name="Heading 2 7" xfId="2023"/>
    <cellStyle name="Heading 2 8" xfId="2024"/>
    <cellStyle name="Heading 2 9" xfId="2025"/>
    <cellStyle name="Heading 3 10" xfId="2026"/>
    <cellStyle name="Heading 3 11" xfId="2027"/>
    <cellStyle name="Heading 3 12" xfId="2028"/>
    <cellStyle name="Heading 3 13" xfId="2029"/>
    <cellStyle name="Heading 3 14" xfId="2030"/>
    <cellStyle name="Heading 3 15" xfId="2031"/>
    <cellStyle name="Heading 3 16" xfId="2032"/>
    <cellStyle name="Heading 3 17" xfId="2033"/>
    <cellStyle name="Heading 3 18" xfId="2034"/>
    <cellStyle name="Heading 3 19" xfId="2035"/>
    <cellStyle name="Heading 3 2" xfId="2036"/>
    <cellStyle name="Heading 3 20" xfId="2037"/>
    <cellStyle name="Heading 3 21" xfId="2038"/>
    <cellStyle name="Heading 3 22" xfId="2039"/>
    <cellStyle name="Heading 3 23" xfId="2040"/>
    <cellStyle name="Heading 3 24" xfId="2041"/>
    <cellStyle name="Heading 3 25" xfId="2042"/>
    <cellStyle name="Heading 3 26" xfId="2043"/>
    <cellStyle name="Heading 3 27" xfId="2044"/>
    <cellStyle name="Heading 3 28" xfId="2045"/>
    <cellStyle name="Heading 3 29" xfId="2046"/>
    <cellStyle name="Heading 3 3" xfId="2047"/>
    <cellStyle name="Heading 3 30" xfId="2048"/>
    <cellStyle name="Heading 3 31" xfId="2049"/>
    <cellStyle name="Heading 3 32" xfId="2050"/>
    <cellStyle name="Heading 3 33" xfId="2051"/>
    <cellStyle name="Heading 3 34" xfId="2052"/>
    <cellStyle name="Heading 3 35" xfId="2053"/>
    <cellStyle name="Heading 3 36" xfId="2054"/>
    <cellStyle name="Heading 3 37" xfId="2055"/>
    <cellStyle name="Heading 3 38" xfId="2056"/>
    <cellStyle name="Heading 3 39" xfId="2057"/>
    <cellStyle name="Heading 3 4" xfId="2058"/>
    <cellStyle name="Heading 3 40" xfId="2059"/>
    <cellStyle name="Heading 3 41" xfId="2060"/>
    <cellStyle name="Heading 3 42" xfId="3495"/>
    <cellStyle name="Heading 3 5" xfId="2061"/>
    <cellStyle name="Heading 3 6" xfId="2062"/>
    <cellStyle name="Heading 3 7" xfId="2063"/>
    <cellStyle name="Heading 3 8" xfId="2064"/>
    <cellStyle name="Heading 3 9" xfId="2065"/>
    <cellStyle name="Heading 4 10" xfId="2066"/>
    <cellStyle name="Heading 4 11" xfId="2067"/>
    <cellStyle name="Heading 4 12" xfId="2068"/>
    <cellStyle name="Heading 4 13" xfId="2069"/>
    <cellStyle name="Heading 4 14" xfId="2070"/>
    <cellStyle name="Heading 4 15" xfId="2071"/>
    <cellStyle name="Heading 4 16" xfId="2072"/>
    <cellStyle name="Heading 4 17" xfId="2073"/>
    <cellStyle name="Heading 4 18" xfId="2074"/>
    <cellStyle name="Heading 4 19" xfId="2075"/>
    <cellStyle name="Heading 4 2" xfId="2076"/>
    <cellStyle name="Heading 4 20" xfId="2077"/>
    <cellStyle name="Heading 4 21" xfId="2078"/>
    <cellStyle name="Heading 4 22" xfId="2079"/>
    <cellStyle name="Heading 4 23" xfId="2080"/>
    <cellStyle name="Heading 4 24" xfId="2081"/>
    <cellStyle name="Heading 4 25" xfId="2082"/>
    <cellStyle name="Heading 4 26" xfId="2083"/>
    <cellStyle name="Heading 4 27" xfId="2084"/>
    <cellStyle name="Heading 4 28" xfId="2085"/>
    <cellStyle name="Heading 4 29" xfId="2086"/>
    <cellStyle name="Heading 4 3" xfId="2087"/>
    <cellStyle name="Heading 4 30" xfId="2088"/>
    <cellStyle name="Heading 4 31" xfId="2089"/>
    <cellStyle name="Heading 4 32" xfId="2090"/>
    <cellStyle name="Heading 4 33" xfId="2091"/>
    <cellStyle name="Heading 4 34" xfId="2092"/>
    <cellStyle name="Heading 4 35" xfId="2093"/>
    <cellStyle name="Heading 4 36" xfId="2094"/>
    <cellStyle name="Heading 4 37" xfId="2095"/>
    <cellStyle name="Heading 4 38" xfId="2096"/>
    <cellStyle name="Heading 4 39" xfId="2097"/>
    <cellStyle name="Heading 4 4" xfId="2098"/>
    <cellStyle name="Heading 4 40" xfId="2099"/>
    <cellStyle name="Heading 4 41" xfId="2100"/>
    <cellStyle name="Heading 4 42" xfId="3496"/>
    <cellStyle name="Heading 4 5" xfId="2101"/>
    <cellStyle name="Heading 4 6" xfId="2102"/>
    <cellStyle name="Heading 4 7" xfId="2103"/>
    <cellStyle name="Heading 4 8" xfId="2104"/>
    <cellStyle name="Heading 4 9" xfId="2105"/>
    <cellStyle name="Hyperlink" xfId="2106" builtinId="8"/>
    <cellStyle name="Hyperlink 2" xfId="2107"/>
    <cellStyle name="Hyperlink 3" xfId="3497"/>
    <cellStyle name="Hyperlink 4" xfId="3355"/>
    <cellStyle name="Input 10" xfId="2108"/>
    <cellStyle name="Input 11" xfId="2109"/>
    <cellStyle name="Input 12" xfId="2110"/>
    <cellStyle name="Input 13" xfId="2111"/>
    <cellStyle name="Input 14" xfId="2112"/>
    <cellStyle name="Input 15" xfId="2113"/>
    <cellStyle name="Input 16" xfId="2114"/>
    <cellStyle name="Input 17" xfId="2115"/>
    <cellStyle name="Input 18" xfId="2116"/>
    <cellStyle name="Input 19" xfId="2117"/>
    <cellStyle name="Input 2" xfId="2118"/>
    <cellStyle name="Input 20" xfId="2119"/>
    <cellStyle name="Input 21" xfId="2120"/>
    <cellStyle name="Input 22" xfId="2121"/>
    <cellStyle name="Input 23" xfId="2122"/>
    <cellStyle name="Input 24" xfId="2123"/>
    <cellStyle name="Input 25" xfId="2124"/>
    <cellStyle name="Input 26" xfId="2125"/>
    <cellStyle name="Input 27" xfId="2126"/>
    <cellStyle name="Input 28" xfId="2127"/>
    <cellStyle name="Input 29" xfId="2128"/>
    <cellStyle name="Input 3" xfId="2129"/>
    <cellStyle name="Input 30" xfId="2130"/>
    <cellStyle name="Input 31" xfId="2131"/>
    <cellStyle name="Input 32" xfId="2132"/>
    <cellStyle name="Input 33" xfId="2133"/>
    <cellStyle name="Input 34" xfId="2134"/>
    <cellStyle name="Input 35" xfId="2135"/>
    <cellStyle name="Input 36" xfId="2136"/>
    <cellStyle name="Input 37" xfId="2137"/>
    <cellStyle name="Input 38" xfId="2138"/>
    <cellStyle name="Input 39" xfId="2139"/>
    <cellStyle name="Input 4" xfId="2140"/>
    <cellStyle name="Input 40" xfId="2141"/>
    <cellStyle name="Input 41" xfId="2142"/>
    <cellStyle name="Input 42" xfId="2143"/>
    <cellStyle name="Input 43" xfId="2144"/>
    <cellStyle name="Input 44" xfId="3498"/>
    <cellStyle name="Input 5" xfId="2145"/>
    <cellStyle name="Input 6" xfId="2146"/>
    <cellStyle name="Input 7" xfId="2147"/>
    <cellStyle name="Input 8" xfId="2148"/>
    <cellStyle name="Input 9" xfId="2149"/>
    <cellStyle name="ItalicHeader" xfId="2150"/>
    <cellStyle name="Link Currency (0)" xfId="2151"/>
    <cellStyle name="Link Currency (0) 10" xfId="2152"/>
    <cellStyle name="Link Currency (0) 11" xfId="2153"/>
    <cellStyle name="Link Currency (0) 12" xfId="2154"/>
    <cellStyle name="Link Currency (0) 13" xfId="2155"/>
    <cellStyle name="Link Currency (0) 14" xfId="2156"/>
    <cellStyle name="Link Currency (0) 15" xfId="2157"/>
    <cellStyle name="Link Currency (0) 16" xfId="2158"/>
    <cellStyle name="Link Currency (0) 17" xfId="2159"/>
    <cellStyle name="Link Currency (0) 18" xfId="2160"/>
    <cellStyle name="Link Currency (0) 19" xfId="2161"/>
    <cellStyle name="Link Currency (0) 2" xfId="2162"/>
    <cellStyle name="Link Currency (0) 20" xfId="2163"/>
    <cellStyle name="Link Currency (0) 21" xfId="2164"/>
    <cellStyle name="Link Currency (0) 22" xfId="2165"/>
    <cellStyle name="Link Currency (0) 23" xfId="2166"/>
    <cellStyle name="Link Currency (0) 24" xfId="2167"/>
    <cellStyle name="Link Currency (0) 25" xfId="2168"/>
    <cellStyle name="Link Currency (0) 26" xfId="2169"/>
    <cellStyle name="Link Currency (0) 27" xfId="2170"/>
    <cellStyle name="Link Currency (0) 28" xfId="2171"/>
    <cellStyle name="Link Currency (0) 29" xfId="2172"/>
    <cellStyle name="Link Currency (0) 3" xfId="2173"/>
    <cellStyle name="Link Currency (0) 4" xfId="2174"/>
    <cellStyle name="Link Currency (0) 5" xfId="2175"/>
    <cellStyle name="Link Currency (0) 6" xfId="2176"/>
    <cellStyle name="Link Currency (0) 7" xfId="2177"/>
    <cellStyle name="Link Currency (0) 8" xfId="2178"/>
    <cellStyle name="Link Currency (0) 9" xfId="2179"/>
    <cellStyle name="Link Currency (2)" xfId="2180"/>
    <cellStyle name="Link Currency (2) 10" xfId="2181"/>
    <cellStyle name="Link Currency (2) 11" xfId="2182"/>
    <cellStyle name="Link Currency (2) 12" xfId="2183"/>
    <cellStyle name="Link Currency (2) 13" xfId="2184"/>
    <cellStyle name="Link Currency (2) 14" xfId="2185"/>
    <cellStyle name="Link Currency (2) 15" xfId="2186"/>
    <cellStyle name="Link Currency (2) 16" xfId="2187"/>
    <cellStyle name="Link Currency (2) 17" xfId="2188"/>
    <cellStyle name="Link Currency (2) 18" xfId="2189"/>
    <cellStyle name="Link Currency (2) 19" xfId="2190"/>
    <cellStyle name="Link Currency (2) 2" xfId="2191"/>
    <cellStyle name="Link Currency (2) 20" xfId="2192"/>
    <cellStyle name="Link Currency (2) 21" xfId="2193"/>
    <cellStyle name="Link Currency (2) 22" xfId="2194"/>
    <cellStyle name="Link Currency (2) 23" xfId="2195"/>
    <cellStyle name="Link Currency (2) 24" xfId="2196"/>
    <cellStyle name="Link Currency (2) 25" xfId="2197"/>
    <cellStyle name="Link Currency (2) 26" xfId="2198"/>
    <cellStyle name="Link Currency (2) 27" xfId="2199"/>
    <cellStyle name="Link Currency (2) 28" xfId="2200"/>
    <cellStyle name="Link Currency (2) 29" xfId="2201"/>
    <cellStyle name="Link Currency (2) 3" xfId="2202"/>
    <cellStyle name="Link Currency (2) 4" xfId="2203"/>
    <cellStyle name="Link Currency (2) 5" xfId="2204"/>
    <cellStyle name="Link Currency (2) 6" xfId="2205"/>
    <cellStyle name="Link Currency (2) 7" xfId="2206"/>
    <cellStyle name="Link Currency (2) 8" xfId="2207"/>
    <cellStyle name="Link Currency (2) 9" xfId="2208"/>
    <cellStyle name="Link Units (0)" xfId="2209"/>
    <cellStyle name="Link Units (0) 10" xfId="2210"/>
    <cellStyle name="Link Units (0) 11" xfId="2211"/>
    <cellStyle name="Link Units (0) 12" xfId="2212"/>
    <cellStyle name="Link Units (0) 13" xfId="2213"/>
    <cellStyle name="Link Units (0) 14" xfId="2214"/>
    <cellStyle name="Link Units (0) 15" xfId="2215"/>
    <cellStyle name="Link Units (0) 16" xfId="2216"/>
    <cellStyle name="Link Units (0) 17" xfId="2217"/>
    <cellStyle name="Link Units (0) 18" xfId="2218"/>
    <cellStyle name="Link Units (0) 19" xfId="2219"/>
    <cellStyle name="Link Units (0) 2" xfId="2220"/>
    <cellStyle name="Link Units (0) 20" xfId="2221"/>
    <cellStyle name="Link Units (0) 21" xfId="2222"/>
    <cellStyle name="Link Units (0) 22" xfId="2223"/>
    <cellStyle name="Link Units (0) 23" xfId="2224"/>
    <cellStyle name="Link Units (0) 24" xfId="2225"/>
    <cellStyle name="Link Units (0) 25" xfId="2226"/>
    <cellStyle name="Link Units (0) 26" xfId="2227"/>
    <cellStyle name="Link Units (0) 27" xfId="2228"/>
    <cellStyle name="Link Units (0) 28" xfId="2229"/>
    <cellStyle name="Link Units (0) 29" xfId="2230"/>
    <cellStyle name="Link Units (0) 3" xfId="2231"/>
    <cellStyle name="Link Units (0) 4" xfId="2232"/>
    <cellStyle name="Link Units (0) 5" xfId="2233"/>
    <cellStyle name="Link Units (0) 6" xfId="2234"/>
    <cellStyle name="Link Units (0) 7" xfId="2235"/>
    <cellStyle name="Link Units (0) 8" xfId="2236"/>
    <cellStyle name="Link Units (0) 9" xfId="2237"/>
    <cellStyle name="Link Units (1)" xfId="2238"/>
    <cellStyle name="Link Units (1) 10" xfId="2239"/>
    <cellStyle name="Link Units (1) 11" xfId="2240"/>
    <cellStyle name="Link Units (1) 12" xfId="2241"/>
    <cellStyle name="Link Units (1) 13" xfId="2242"/>
    <cellStyle name="Link Units (1) 14" xfId="2243"/>
    <cellStyle name="Link Units (1) 15" xfId="2244"/>
    <cellStyle name="Link Units (1) 16" xfId="2245"/>
    <cellStyle name="Link Units (1) 17" xfId="2246"/>
    <cellStyle name="Link Units (1) 18" xfId="2247"/>
    <cellStyle name="Link Units (1) 19" xfId="2248"/>
    <cellStyle name="Link Units (1) 2" xfId="2249"/>
    <cellStyle name="Link Units (1) 20" xfId="2250"/>
    <cellStyle name="Link Units (1) 21" xfId="2251"/>
    <cellStyle name="Link Units (1) 22" xfId="2252"/>
    <cellStyle name="Link Units (1) 23" xfId="2253"/>
    <cellStyle name="Link Units (1) 24" xfId="2254"/>
    <cellStyle name="Link Units (1) 25" xfId="2255"/>
    <cellStyle name="Link Units (1) 26" xfId="2256"/>
    <cellStyle name="Link Units (1) 27" xfId="2257"/>
    <cellStyle name="Link Units (1) 28" xfId="2258"/>
    <cellStyle name="Link Units (1) 29" xfId="2259"/>
    <cellStyle name="Link Units (1) 3" xfId="2260"/>
    <cellStyle name="Link Units (1) 4" xfId="2261"/>
    <cellStyle name="Link Units (1) 5" xfId="2262"/>
    <cellStyle name="Link Units (1) 6" xfId="2263"/>
    <cellStyle name="Link Units (1) 7" xfId="2264"/>
    <cellStyle name="Link Units (1) 8" xfId="2265"/>
    <cellStyle name="Link Units (1) 9" xfId="2266"/>
    <cellStyle name="Link Units (2)" xfId="2267"/>
    <cellStyle name="Link Units (2) 10" xfId="2268"/>
    <cellStyle name="Link Units (2) 11" xfId="2269"/>
    <cellStyle name="Link Units (2) 12" xfId="2270"/>
    <cellStyle name="Link Units (2) 13" xfId="2271"/>
    <cellStyle name="Link Units (2) 14" xfId="2272"/>
    <cellStyle name="Link Units (2) 15" xfId="2273"/>
    <cellStyle name="Link Units (2) 16" xfId="2274"/>
    <cellStyle name="Link Units (2) 17" xfId="2275"/>
    <cellStyle name="Link Units (2) 18" xfId="2276"/>
    <cellStyle name="Link Units (2) 19" xfId="2277"/>
    <cellStyle name="Link Units (2) 2" xfId="2278"/>
    <cellStyle name="Link Units (2) 20" xfId="2279"/>
    <cellStyle name="Link Units (2) 21" xfId="2280"/>
    <cellStyle name="Link Units (2) 22" xfId="2281"/>
    <cellStyle name="Link Units (2) 23" xfId="2282"/>
    <cellStyle name="Link Units (2) 24" xfId="2283"/>
    <cellStyle name="Link Units (2) 25" xfId="2284"/>
    <cellStyle name="Link Units (2) 26" xfId="2285"/>
    <cellStyle name="Link Units (2) 27" xfId="2286"/>
    <cellStyle name="Link Units (2) 28" xfId="2287"/>
    <cellStyle name="Link Units (2) 29" xfId="2288"/>
    <cellStyle name="Link Units (2) 3" xfId="2289"/>
    <cellStyle name="Link Units (2) 4" xfId="2290"/>
    <cellStyle name="Link Units (2) 5" xfId="2291"/>
    <cellStyle name="Link Units (2) 6" xfId="2292"/>
    <cellStyle name="Link Units (2) 7" xfId="2293"/>
    <cellStyle name="Link Units (2) 8" xfId="2294"/>
    <cellStyle name="Link Units (2) 9" xfId="2295"/>
    <cellStyle name="Linked Cell 10" xfId="2296"/>
    <cellStyle name="Linked Cell 11" xfId="2297"/>
    <cellStyle name="Linked Cell 12" xfId="2298"/>
    <cellStyle name="Linked Cell 13" xfId="2299"/>
    <cellStyle name="Linked Cell 14" xfId="2300"/>
    <cellStyle name="Linked Cell 15" xfId="2301"/>
    <cellStyle name="Linked Cell 16" xfId="2302"/>
    <cellStyle name="Linked Cell 17" xfId="2303"/>
    <cellStyle name="Linked Cell 18" xfId="2304"/>
    <cellStyle name="Linked Cell 19" xfId="2305"/>
    <cellStyle name="Linked Cell 2" xfId="2306"/>
    <cellStyle name="Linked Cell 20" xfId="2307"/>
    <cellStyle name="Linked Cell 21" xfId="2308"/>
    <cellStyle name="Linked Cell 22" xfId="2309"/>
    <cellStyle name="Linked Cell 23" xfId="2310"/>
    <cellStyle name="Linked Cell 24" xfId="2311"/>
    <cellStyle name="Linked Cell 25" xfId="2312"/>
    <cellStyle name="Linked Cell 26" xfId="2313"/>
    <cellStyle name="Linked Cell 27" xfId="2314"/>
    <cellStyle name="Linked Cell 28" xfId="2315"/>
    <cellStyle name="Linked Cell 29" xfId="2316"/>
    <cellStyle name="Linked Cell 3" xfId="2317"/>
    <cellStyle name="Linked Cell 30" xfId="2318"/>
    <cellStyle name="Linked Cell 31" xfId="2319"/>
    <cellStyle name="Linked Cell 32" xfId="2320"/>
    <cellStyle name="Linked Cell 33" xfId="2321"/>
    <cellStyle name="Linked Cell 34" xfId="2322"/>
    <cellStyle name="Linked Cell 35" xfId="2323"/>
    <cellStyle name="Linked Cell 36" xfId="2324"/>
    <cellStyle name="Linked Cell 37" xfId="2325"/>
    <cellStyle name="Linked Cell 38" xfId="2326"/>
    <cellStyle name="Linked Cell 39" xfId="2327"/>
    <cellStyle name="Linked Cell 4" xfId="2328"/>
    <cellStyle name="Linked Cell 40" xfId="2329"/>
    <cellStyle name="Linked Cell 41" xfId="2330"/>
    <cellStyle name="Linked Cell 42" xfId="3499"/>
    <cellStyle name="Linked Cell 5" xfId="2331"/>
    <cellStyle name="Linked Cell 6" xfId="2332"/>
    <cellStyle name="Linked Cell 7" xfId="2333"/>
    <cellStyle name="Linked Cell 8" xfId="2334"/>
    <cellStyle name="Linked Cell 9" xfId="2335"/>
    <cellStyle name="Multiple" xfId="2336"/>
    <cellStyle name="Neutral 10" xfId="2337"/>
    <cellStyle name="Neutral 11" xfId="2338"/>
    <cellStyle name="Neutral 12" xfId="2339"/>
    <cellStyle name="Neutral 13" xfId="2340"/>
    <cellStyle name="Neutral 14" xfId="2341"/>
    <cellStyle name="Neutral 15" xfId="2342"/>
    <cellStyle name="Neutral 16" xfId="2343"/>
    <cellStyle name="Neutral 17" xfId="2344"/>
    <cellStyle name="Neutral 18" xfId="2345"/>
    <cellStyle name="Neutral 19" xfId="2346"/>
    <cellStyle name="Neutral 2" xfId="2347"/>
    <cellStyle name="Neutral 20" xfId="2348"/>
    <cellStyle name="Neutral 21" xfId="2349"/>
    <cellStyle name="Neutral 22" xfId="2350"/>
    <cellStyle name="Neutral 23" xfId="2351"/>
    <cellStyle name="Neutral 24" xfId="2352"/>
    <cellStyle name="Neutral 25" xfId="2353"/>
    <cellStyle name="Neutral 26" xfId="2354"/>
    <cellStyle name="Neutral 27" xfId="2355"/>
    <cellStyle name="Neutral 28" xfId="2356"/>
    <cellStyle name="Neutral 29" xfId="2357"/>
    <cellStyle name="Neutral 3" xfId="2358"/>
    <cellStyle name="Neutral 30" xfId="2359"/>
    <cellStyle name="Neutral 31" xfId="2360"/>
    <cellStyle name="Neutral 32" xfId="2361"/>
    <cellStyle name="Neutral 33" xfId="2362"/>
    <cellStyle name="Neutral 34" xfId="2363"/>
    <cellStyle name="Neutral 35" xfId="2364"/>
    <cellStyle name="Neutral 36" xfId="2365"/>
    <cellStyle name="Neutral 37" xfId="2366"/>
    <cellStyle name="Neutral 38" xfId="2367"/>
    <cellStyle name="Neutral 39" xfId="2368"/>
    <cellStyle name="Neutral 4" xfId="2369"/>
    <cellStyle name="Neutral 40" xfId="2370"/>
    <cellStyle name="Neutral 41" xfId="2371"/>
    <cellStyle name="Neutral 42" xfId="3500"/>
    <cellStyle name="Neutral 5" xfId="2372"/>
    <cellStyle name="Neutral 6" xfId="2373"/>
    <cellStyle name="Neutral 7" xfId="2374"/>
    <cellStyle name="Neutral 8" xfId="2375"/>
    <cellStyle name="Neutral 9" xfId="2376"/>
    <cellStyle name="no dec" xfId="2377"/>
    <cellStyle name="Normal" xfId="0" builtinId="0"/>
    <cellStyle name="Normal - Style1" xfId="2378"/>
    <cellStyle name="Normal 1" xfId="2379"/>
    <cellStyle name="Normal 1 10" xfId="2380"/>
    <cellStyle name="Normal 1 11" xfId="2381"/>
    <cellStyle name="Normal 1 12" xfId="2382"/>
    <cellStyle name="Normal 1 13" xfId="2383"/>
    <cellStyle name="Normal 1 14" xfId="2384"/>
    <cellStyle name="Normal 1 15" xfId="2385"/>
    <cellStyle name="Normal 1 16" xfId="2386"/>
    <cellStyle name="Normal 1 17" xfId="2387"/>
    <cellStyle name="Normal 1 18" xfId="2388"/>
    <cellStyle name="Normal 1 19" xfId="2389"/>
    <cellStyle name="Normal 1 2" xfId="2390"/>
    <cellStyle name="Normal 1 20" xfId="2391"/>
    <cellStyle name="Normal 1 21" xfId="2392"/>
    <cellStyle name="Normal 1 22" xfId="2393"/>
    <cellStyle name="Normal 1 23" xfId="2394"/>
    <cellStyle name="Normal 1 24" xfId="2395"/>
    <cellStyle name="Normal 1 25" xfId="2396"/>
    <cellStyle name="Normal 1 26" xfId="2397"/>
    <cellStyle name="Normal 1 27" xfId="2398"/>
    <cellStyle name="Normal 1 28" xfId="2399"/>
    <cellStyle name="Normal 1 29" xfId="2400"/>
    <cellStyle name="Normal 1 3" xfId="2401"/>
    <cellStyle name="Normal 1 4" xfId="2402"/>
    <cellStyle name="Normal 1 5" xfId="2403"/>
    <cellStyle name="Normal 1 6" xfId="2404"/>
    <cellStyle name="Normal 1 7" xfId="2405"/>
    <cellStyle name="Normal 1 8" xfId="2406"/>
    <cellStyle name="Normal 1 9" xfId="2407"/>
    <cellStyle name="Normal 10" xfId="2408"/>
    <cellStyle name="Normal 10 2" xfId="3501"/>
    <cellStyle name="Normal 10 3" xfId="3362"/>
    <cellStyle name="Normal 11" xfId="2409"/>
    <cellStyle name="Normal 12" xfId="2410"/>
    <cellStyle name="Normal 13" xfId="2411"/>
    <cellStyle name="Normal 14" xfId="2412"/>
    <cellStyle name="Normal 15" xfId="2413"/>
    <cellStyle name="Normal 16" xfId="2414"/>
    <cellStyle name="Normal 17" xfId="2415"/>
    <cellStyle name="Normal 18" xfId="2416"/>
    <cellStyle name="Normal 19" xfId="2417"/>
    <cellStyle name="Normal 2" xfId="2418"/>
    <cellStyle name="Normal 2 10" xfId="2419"/>
    <cellStyle name="Normal 2 11" xfId="2420"/>
    <cellStyle name="Normal 2 12" xfId="2421"/>
    <cellStyle name="Normal 2 13" xfId="2422"/>
    <cellStyle name="Normal 2 14" xfId="2423"/>
    <cellStyle name="Normal 2 15" xfId="2424"/>
    <cellStyle name="Normal 2 16" xfId="2425"/>
    <cellStyle name="Normal 2 17" xfId="2426"/>
    <cellStyle name="Normal 2 18" xfId="2427"/>
    <cellStyle name="Normal 2 19" xfId="2428"/>
    <cellStyle name="Normal 2 2" xfId="2429"/>
    <cellStyle name="Normal 2 2 2" xfId="2430"/>
    <cellStyle name="Normal 2 2 3" xfId="2431"/>
    <cellStyle name="Normal 2 2 4" xfId="2432"/>
    <cellStyle name="Normal 2 2 5" xfId="2433"/>
    <cellStyle name="Normal 2 2 6" xfId="2434"/>
    <cellStyle name="Normal 2 2 7" xfId="3502"/>
    <cellStyle name="Normal 2 2 8" xfId="3363"/>
    <cellStyle name="Normal 2 2_Annex 2D" xfId="2435"/>
    <cellStyle name="Normal 2 20" xfId="2436"/>
    <cellStyle name="Normal 2 21" xfId="2437"/>
    <cellStyle name="Normal 2 22" xfId="2438"/>
    <cellStyle name="Normal 2 23" xfId="2439"/>
    <cellStyle name="Normal 2 24" xfId="2440"/>
    <cellStyle name="Normal 2 25" xfId="2441"/>
    <cellStyle name="Normal 2 26" xfId="2442"/>
    <cellStyle name="Normal 2 27" xfId="2443"/>
    <cellStyle name="Normal 2 28" xfId="2444"/>
    <cellStyle name="Normal 2 29" xfId="2445"/>
    <cellStyle name="Normal 2 3" xfId="2446"/>
    <cellStyle name="Normal 2 3 2" xfId="3503"/>
    <cellStyle name="Normal 2 3 3" xfId="3366"/>
    <cellStyle name="Normal 2 30" xfId="2447"/>
    <cellStyle name="Normal 2 31" xfId="2448"/>
    <cellStyle name="Normal 2 32" xfId="2449"/>
    <cellStyle name="Normal 2 33" xfId="2450"/>
    <cellStyle name="Normal 2 34" xfId="2451"/>
    <cellStyle name="Normal 2 35" xfId="2452"/>
    <cellStyle name="Normal 2 36" xfId="2453"/>
    <cellStyle name="Normal 2 37" xfId="2454"/>
    <cellStyle name="Normal 2 38" xfId="2455"/>
    <cellStyle name="Normal 2 39" xfId="2456"/>
    <cellStyle name="Normal 2 4" xfId="2457"/>
    <cellStyle name="Normal 2 4 2" xfId="3504"/>
    <cellStyle name="Normal 2 4 3" xfId="3367"/>
    <cellStyle name="Normal 2 40" xfId="2458"/>
    <cellStyle name="Normal 2 5" xfId="2459"/>
    <cellStyle name="Normal 2 5 2" xfId="3505"/>
    <cellStyle name="Normal 2 5 3" xfId="3368"/>
    <cellStyle name="Normal 2 6" xfId="2460"/>
    <cellStyle name="Normal 2 6 2" xfId="3506"/>
    <cellStyle name="Normal 2 6 3" xfId="3369"/>
    <cellStyle name="Normal 2 7" xfId="2461"/>
    <cellStyle name="Normal 2 7 2" xfId="3507"/>
    <cellStyle name="Normal 2 7 3" xfId="3370"/>
    <cellStyle name="Normal 2 8" xfId="2462"/>
    <cellStyle name="Normal 2 8 2" xfId="3508"/>
    <cellStyle name="Normal 2 9" xfId="2463"/>
    <cellStyle name="Normal 2_Annex 2D" xfId="2464"/>
    <cellStyle name="Normal 20" xfId="2465"/>
    <cellStyle name="Normal 21" xfId="2466"/>
    <cellStyle name="Normal 22" xfId="3404"/>
    <cellStyle name="Normal 24" xfId="2467"/>
    <cellStyle name="Normal 3" xfId="2468"/>
    <cellStyle name="Normal 3 2" xfId="3372"/>
    <cellStyle name="Normal 3 2 2" xfId="3373"/>
    <cellStyle name="Normal 3 2 2 2" xfId="3510"/>
    <cellStyle name="Normal 3 2 3" xfId="3509"/>
    <cellStyle name="Normal 3 3" xfId="3374"/>
    <cellStyle name="Normal 3 3 2" xfId="3511"/>
    <cellStyle name="Normal 3 4" xfId="3375"/>
    <cellStyle name="Normal 3 4 2" xfId="3512"/>
    <cellStyle name="Normal 3 5" xfId="3513"/>
    <cellStyle name="Normal 3 6" xfId="3371"/>
    <cellStyle name="Normal 3_Account balances revised" xfId="3376"/>
    <cellStyle name="Normal 30" xfId="2469"/>
    <cellStyle name="Normal 4" xfId="2470"/>
    <cellStyle name="Normal 4 2" xfId="2471"/>
    <cellStyle name="Normal 4 3" xfId="2472"/>
    <cellStyle name="Normal 4 4" xfId="3514"/>
    <cellStyle name="Normal 4 5" xfId="3377"/>
    <cellStyle name="Normal 4_Annex 2D" xfId="2473"/>
    <cellStyle name="Normal 40" xfId="2474"/>
    <cellStyle name="Normal 41" xfId="2475"/>
    <cellStyle name="Normal 43" xfId="2476"/>
    <cellStyle name="Normal 5" xfId="2477"/>
    <cellStyle name="Normal 5 2" xfId="2478"/>
    <cellStyle name="Normal 5 2 2" xfId="3515"/>
    <cellStyle name="Normal 5 3" xfId="3378"/>
    <cellStyle name="Normal 5_3m quarterly average" xfId="3379"/>
    <cellStyle name="Normal 6" xfId="2479"/>
    <cellStyle name="Normal 6 2" xfId="3516"/>
    <cellStyle name="Normal 6 3" xfId="3380"/>
    <cellStyle name="Normal 7" xfId="2480"/>
    <cellStyle name="Normal 7 2" xfId="3518"/>
    <cellStyle name="Normal 7 3" xfId="3517"/>
    <cellStyle name="Normal 7 4" xfId="3381"/>
    <cellStyle name="Normal 71" xfId="2481"/>
    <cellStyle name="Normal 73" xfId="2482"/>
    <cellStyle name="Normal 8" xfId="2483"/>
    <cellStyle name="Normal 8 2" xfId="3519"/>
    <cellStyle name="Normal 8 3" xfId="3382"/>
    <cellStyle name="Normal 9" xfId="2484"/>
    <cellStyle name="Normal_CB Investor Report v1_00" xfId="2485"/>
    <cellStyle name="Note 10" xfId="2486"/>
    <cellStyle name="Note 11" xfId="2487"/>
    <cellStyle name="Note 12" xfId="2488"/>
    <cellStyle name="Note 13" xfId="2489"/>
    <cellStyle name="Note 14" xfId="2490"/>
    <cellStyle name="Note 15" xfId="2491"/>
    <cellStyle name="Note 16" xfId="2492"/>
    <cellStyle name="Note 17" xfId="2493"/>
    <cellStyle name="Note 18" xfId="2494"/>
    <cellStyle name="Note 19" xfId="2495"/>
    <cellStyle name="Note 2" xfId="2496"/>
    <cellStyle name="Note 2 2" xfId="3383"/>
    <cellStyle name="Note 2 2 2" xfId="3520"/>
    <cellStyle name="Note 2 3" xfId="3384"/>
    <cellStyle name="Note 2 3 2" xfId="3521"/>
    <cellStyle name="Note 20" xfId="2497"/>
    <cellStyle name="Note 21" xfId="2498"/>
    <cellStyle name="Note 22" xfId="2499"/>
    <cellStyle name="Note 23" xfId="2500"/>
    <cellStyle name="Note 24" xfId="2501"/>
    <cellStyle name="Note 25" xfId="2502"/>
    <cellStyle name="Note 26" xfId="2503"/>
    <cellStyle name="Note 27" xfId="2504"/>
    <cellStyle name="Note 28" xfId="2505"/>
    <cellStyle name="Note 29" xfId="2506"/>
    <cellStyle name="Note 3" xfId="2507"/>
    <cellStyle name="Note 30" xfId="2508"/>
    <cellStyle name="Note 31" xfId="2509"/>
    <cellStyle name="Note 32" xfId="2510"/>
    <cellStyle name="Note 33" xfId="2511"/>
    <cellStyle name="Note 34" xfId="2512"/>
    <cellStyle name="Note 35" xfId="2513"/>
    <cellStyle name="Note 36" xfId="2514"/>
    <cellStyle name="Note 37" xfId="2515"/>
    <cellStyle name="Note 38" xfId="2516"/>
    <cellStyle name="Note 39" xfId="2517"/>
    <cellStyle name="Note 4" xfId="2518"/>
    <cellStyle name="Note 40" xfId="2519"/>
    <cellStyle name="Note 41" xfId="2520"/>
    <cellStyle name="Note 5" xfId="2521"/>
    <cellStyle name="Note 6" xfId="2522"/>
    <cellStyle name="Note 7" xfId="2523"/>
    <cellStyle name="Note 8" xfId="2524"/>
    <cellStyle name="Note 9" xfId="2525"/>
    <cellStyle name="NumberFormat" xfId="2526"/>
    <cellStyle name="NumberFormat 10" xfId="2527"/>
    <cellStyle name="NumberFormat 11" xfId="2528"/>
    <cellStyle name="NumberFormat 12" xfId="2529"/>
    <cellStyle name="NumberFormat 13" xfId="2530"/>
    <cellStyle name="NumberFormat 14" xfId="2531"/>
    <cellStyle name="NumberFormat 15" xfId="2532"/>
    <cellStyle name="NumberFormat 16" xfId="2533"/>
    <cellStyle name="NumberFormat 17" xfId="2534"/>
    <cellStyle name="NumberFormat 18" xfId="2535"/>
    <cellStyle name="NumberFormat 19" xfId="2536"/>
    <cellStyle name="NumberFormat 2" xfId="2537"/>
    <cellStyle name="NumberFormat 20" xfId="2538"/>
    <cellStyle name="NumberFormat 21" xfId="2539"/>
    <cellStyle name="NumberFormat 22" xfId="2540"/>
    <cellStyle name="NumberFormat 23" xfId="2541"/>
    <cellStyle name="NumberFormat 24" xfId="2542"/>
    <cellStyle name="NumberFormat 25" xfId="2543"/>
    <cellStyle name="NumberFormat 26" xfId="2544"/>
    <cellStyle name="NumberFormat 27" xfId="2545"/>
    <cellStyle name="NumberFormat 28" xfId="2546"/>
    <cellStyle name="NumberFormat 29" xfId="2547"/>
    <cellStyle name="NumberFormat 3" xfId="2548"/>
    <cellStyle name="NumberFormat 4" xfId="2549"/>
    <cellStyle name="NumberFormat 5" xfId="2550"/>
    <cellStyle name="NumberFormat 6" xfId="2551"/>
    <cellStyle name="NumberFormat 7" xfId="2552"/>
    <cellStyle name="NumberFormat 8" xfId="2553"/>
    <cellStyle name="NumberFormat 9" xfId="2554"/>
    <cellStyle name="Output 10" xfId="2555"/>
    <cellStyle name="Output 11" xfId="2556"/>
    <cellStyle name="Output 12" xfId="2557"/>
    <cellStyle name="Output 13" xfId="2558"/>
    <cellStyle name="Output 14" xfId="2559"/>
    <cellStyle name="Output 15" xfId="2560"/>
    <cellStyle name="Output 16" xfId="2561"/>
    <cellStyle name="Output 17" xfId="2562"/>
    <cellStyle name="Output 18" xfId="2563"/>
    <cellStyle name="Output 19" xfId="2564"/>
    <cellStyle name="Output 2" xfId="2565"/>
    <cellStyle name="Output 20" xfId="2566"/>
    <cellStyle name="Output 21" xfId="2567"/>
    <cellStyle name="Output 22" xfId="2568"/>
    <cellStyle name="Output 23" xfId="2569"/>
    <cellStyle name="Output 24" xfId="2570"/>
    <cellStyle name="Output 25" xfId="2571"/>
    <cellStyle name="Output 26" xfId="2572"/>
    <cellStyle name="Output 27" xfId="2573"/>
    <cellStyle name="Output 28" xfId="2574"/>
    <cellStyle name="Output 29" xfId="2575"/>
    <cellStyle name="Output 3" xfId="2576"/>
    <cellStyle name="Output 30" xfId="2577"/>
    <cellStyle name="Output 31" xfId="2578"/>
    <cellStyle name="Output 32" xfId="2579"/>
    <cellStyle name="Output 33" xfId="2580"/>
    <cellStyle name="Output 34" xfId="2581"/>
    <cellStyle name="Output 35" xfId="2582"/>
    <cellStyle name="Output 36" xfId="2583"/>
    <cellStyle name="Output 37" xfId="2584"/>
    <cellStyle name="Output 38" xfId="2585"/>
    <cellStyle name="Output 39" xfId="2586"/>
    <cellStyle name="Output 4" xfId="2587"/>
    <cellStyle name="Output 40" xfId="2588"/>
    <cellStyle name="Output 41" xfId="2589"/>
    <cellStyle name="Output 42" xfId="3522"/>
    <cellStyle name="Output 5" xfId="2590"/>
    <cellStyle name="Output 6" xfId="2591"/>
    <cellStyle name="Output 7" xfId="2592"/>
    <cellStyle name="Output 8" xfId="2593"/>
    <cellStyle name="Output 9" xfId="2594"/>
    <cellStyle name="Output Amounts" xfId="2595"/>
    <cellStyle name="Output Column Headings" xfId="2596"/>
    <cellStyle name="Output Line Items" xfId="2597"/>
    <cellStyle name="Output Report Heading" xfId="2598"/>
    <cellStyle name="Output Report Title" xfId="2599"/>
    <cellStyle name="Page Number" xfId="2600"/>
    <cellStyle name="PB Table Heading" xfId="2601"/>
    <cellStyle name="PB Table Highlight1" xfId="2602"/>
    <cellStyle name="PB Table Highlight2" xfId="2603"/>
    <cellStyle name="PB Table Highlight2 10" xfId="2604"/>
    <cellStyle name="PB Table Highlight2 11" xfId="2605"/>
    <cellStyle name="PB Table Highlight2 12" xfId="2606"/>
    <cellStyle name="PB Table Highlight2 13" xfId="2607"/>
    <cellStyle name="PB Table Highlight2 14" xfId="2608"/>
    <cellStyle name="PB Table Highlight2 15" xfId="2609"/>
    <cellStyle name="PB Table Highlight2 16" xfId="2610"/>
    <cellStyle name="PB Table Highlight2 17" xfId="2611"/>
    <cellStyle name="PB Table Highlight2 18" xfId="2612"/>
    <cellStyle name="PB Table Highlight2 19" xfId="2613"/>
    <cellStyle name="PB Table Highlight2 2" xfId="2614"/>
    <cellStyle name="PB Table Highlight2 20" xfId="2615"/>
    <cellStyle name="PB Table Highlight2 21" xfId="2616"/>
    <cellStyle name="PB Table Highlight2 22" xfId="2617"/>
    <cellStyle name="PB Table Highlight2 23" xfId="2618"/>
    <cellStyle name="PB Table Highlight2 24" xfId="2619"/>
    <cellStyle name="PB Table Highlight2 25" xfId="2620"/>
    <cellStyle name="PB Table Highlight2 26" xfId="2621"/>
    <cellStyle name="PB Table Highlight2 27" xfId="2622"/>
    <cellStyle name="PB Table Highlight2 28" xfId="2623"/>
    <cellStyle name="PB Table Highlight2 29" xfId="2624"/>
    <cellStyle name="PB Table Highlight2 3" xfId="2625"/>
    <cellStyle name="PB Table Highlight2 4" xfId="2626"/>
    <cellStyle name="PB Table Highlight2 5" xfId="2627"/>
    <cellStyle name="PB Table Highlight2 6" xfId="2628"/>
    <cellStyle name="PB Table Highlight2 7" xfId="2629"/>
    <cellStyle name="PB Table Highlight2 8" xfId="2630"/>
    <cellStyle name="PB Table Highlight2 9" xfId="2631"/>
    <cellStyle name="PB Table Highlight3" xfId="2632"/>
    <cellStyle name="PB Table Highlight3 10" xfId="2633"/>
    <cellStyle name="PB Table Highlight3 11" xfId="2634"/>
    <cellStyle name="PB Table Highlight3 12" xfId="2635"/>
    <cellStyle name="PB Table Highlight3 13" xfId="2636"/>
    <cellStyle name="PB Table Highlight3 14" xfId="2637"/>
    <cellStyle name="PB Table Highlight3 15" xfId="2638"/>
    <cellStyle name="PB Table Highlight3 16" xfId="2639"/>
    <cellStyle name="PB Table Highlight3 17" xfId="2640"/>
    <cellStyle name="PB Table Highlight3 18" xfId="2641"/>
    <cellStyle name="PB Table Highlight3 19" xfId="2642"/>
    <cellStyle name="PB Table Highlight3 2" xfId="2643"/>
    <cellStyle name="PB Table Highlight3 20" xfId="2644"/>
    <cellStyle name="PB Table Highlight3 21" xfId="2645"/>
    <cellStyle name="PB Table Highlight3 22" xfId="2646"/>
    <cellStyle name="PB Table Highlight3 23" xfId="2647"/>
    <cellStyle name="PB Table Highlight3 24" xfId="2648"/>
    <cellStyle name="PB Table Highlight3 25" xfId="2649"/>
    <cellStyle name="PB Table Highlight3 26" xfId="2650"/>
    <cellStyle name="PB Table Highlight3 27" xfId="2651"/>
    <cellStyle name="PB Table Highlight3 28" xfId="2652"/>
    <cellStyle name="PB Table Highlight3 29" xfId="2653"/>
    <cellStyle name="PB Table Highlight3 3" xfId="2654"/>
    <cellStyle name="PB Table Highlight3 4" xfId="2655"/>
    <cellStyle name="PB Table Highlight3 5" xfId="2656"/>
    <cellStyle name="PB Table Highlight3 6" xfId="2657"/>
    <cellStyle name="PB Table Highlight3 7" xfId="2658"/>
    <cellStyle name="PB Table Highlight3 8" xfId="2659"/>
    <cellStyle name="PB Table Highlight3 9" xfId="2660"/>
    <cellStyle name="PB Table Standard Row" xfId="2661"/>
    <cellStyle name="PB Table Subtotal Row" xfId="2662"/>
    <cellStyle name="PB Table Total Row" xfId="2663"/>
    <cellStyle name="Percent" xfId="2664" builtinId="5"/>
    <cellStyle name="Percent (0.00)" xfId="2665"/>
    <cellStyle name="Percent (0.00) 10" xfId="2666"/>
    <cellStyle name="Percent (0.00) 11" xfId="2667"/>
    <cellStyle name="Percent (0.00) 12" xfId="2668"/>
    <cellStyle name="Percent (0.00) 13" xfId="2669"/>
    <cellStyle name="Percent (0.00) 14" xfId="2670"/>
    <cellStyle name="Percent (0.00) 15" xfId="2671"/>
    <cellStyle name="Percent (0.00) 16" xfId="2672"/>
    <cellStyle name="Percent (0.00) 17" xfId="2673"/>
    <cellStyle name="Percent (0.00) 18" xfId="2674"/>
    <cellStyle name="Percent (0.00) 19" xfId="2675"/>
    <cellStyle name="Percent (0.00) 2" xfId="2676"/>
    <cellStyle name="Percent (0.00) 20" xfId="2677"/>
    <cellStyle name="Percent (0.00) 21" xfId="2678"/>
    <cellStyle name="Percent (0.00) 22" xfId="2679"/>
    <cellStyle name="Percent (0.00) 23" xfId="2680"/>
    <cellStyle name="Percent (0.00) 24" xfId="2681"/>
    <cellStyle name="Percent (0.00) 25" xfId="2682"/>
    <cellStyle name="Percent (0.00) 26" xfId="2683"/>
    <cellStyle name="Percent (0.00) 27" xfId="2684"/>
    <cellStyle name="Percent (0.00) 28" xfId="2685"/>
    <cellStyle name="Percent (0.00) 29" xfId="2686"/>
    <cellStyle name="Percent (0.00) 3" xfId="2687"/>
    <cellStyle name="Percent (0.00) 4" xfId="2688"/>
    <cellStyle name="Percent (0.00) 5" xfId="2689"/>
    <cellStyle name="Percent (0.00) 6" xfId="2690"/>
    <cellStyle name="Percent (0.00) 7" xfId="2691"/>
    <cellStyle name="Percent (0.00) 8" xfId="2692"/>
    <cellStyle name="Percent (0.00) 9" xfId="2693"/>
    <cellStyle name="Percent [0]" xfId="2694"/>
    <cellStyle name="Percent [0] 10" xfId="2695"/>
    <cellStyle name="Percent [0] 11" xfId="2696"/>
    <cellStyle name="Percent [0] 12" xfId="2697"/>
    <cellStyle name="Percent [0] 13" xfId="2698"/>
    <cellStyle name="Percent [0] 14" xfId="2699"/>
    <cellStyle name="Percent [0] 15" xfId="2700"/>
    <cellStyle name="Percent [0] 16" xfId="2701"/>
    <cellStyle name="Percent [0] 17" xfId="2702"/>
    <cellStyle name="Percent [0] 18" xfId="2703"/>
    <cellStyle name="Percent [0] 19" xfId="2704"/>
    <cellStyle name="Percent [0] 2" xfId="2705"/>
    <cellStyle name="Percent [0] 20" xfId="2706"/>
    <cellStyle name="Percent [0] 21" xfId="2707"/>
    <cellStyle name="Percent [0] 22" xfId="2708"/>
    <cellStyle name="Percent [0] 23" xfId="2709"/>
    <cellStyle name="Percent [0] 24" xfId="2710"/>
    <cellStyle name="Percent [0] 25" xfId="2711"/>
    <cellStyle name="Percent [0] 26" xfId="2712"/>
    <cellStyle name="Percent [0] 27" xfId="2713"/>
    <cellStyle name="Percent [0] 28" xfId="2714"/>
    <cellStyle name="Percent [0] 29" xfId="2715"/>
    <cellStyle name="Percent [0] 3" xfId="2716"/>
    <cellStyle name="Percent [0] 4" xfId="2717"/>
    <cellStyle name="Percent [0] 5" xfId="2718"/>
    <cellStyle name="Percent [0] 6" xfId="2719"/>
    <cellStyle name="Percent [0] 7" xfId="2720"/>
    <cellStyle name="Percent [0] 8" xfId="2721"/>
    <cellStyle name="Percent [0] 9" xfId="2722"/>
    <cellStyle name="Percent [00]" xfId="2723"/>
    <cellStyle name="Percent [00] 10" xfId="2724"/>
    <cellStyle name="Percent [00] 11" xfId="2725"/>
    <cellStyle name="Percent [00] 12" xfId="2726"/>
    <cellStyle name="Percent [00] 13" xfId="2727"/>
    <cellStyle name="Percent [00] 14" xfId="2728"/>
    <cellStyle name="Percent [00] 15" xfId="2729"/>
    <cellStyle name="Percent [00] 16" xfId="2730"/>
    <cellStyle name="Percent [00] 17" xfId="2731"/>
    <cellStyle name="Percent [00] 18" xfId="2732"/>
    <cellStyle name="Percent [00] 19" xfId="2733"/>
    <cellStyle name="Percent [00] 2" xfId="2734"/>
    <cellStyle name="Percent [00] 20" xfId="2735"/>
    <cellStyle name="Percent [00] 21" xfId="2736"/>
    <cellStyle name="Percent [00] 22" xfId="2737"/>
    <cellStyle name="Percent [00] 23" xfId="2738"/>
    <cellStyle name="Percent [00] 24" xfId="2739"/>
    <cellStyle name="Percent [00] 25" xfId="2740"/>
    <cellStyle name="Percent [00] 26" xfId="2741"/>
    <cellStyle name="Percent [00] 27" xfId="2742"/>
    <cellStyle name="Percent [00] 28" xfId="2743"/>
    <cellStyle name="Percent [00] 29" xfId="2744"/>
    <cellStyle name="Percent [00] 3" xfId="2745"/>
    <cellStyle name="Percent [00] 4" xfId="2746"/>
    <cellStyle name="Percent [00] 5" xfId="2747"/>
    <cellStyle name="Percent [00] 6" xfId="2748"/>
    <cellStyle name="Percent [00] 7" xfId="2749"/>
    <cellStyle name="Percent [00] 8" xfId="2750"/>
    <cellStyle name="Percent [00] 9" xfId="2751"/>
    <cellStyle name="Percent 10" xfId="2752"/>
    <cellStyle name="Percent 11" xfId="2753"/>
    <cellStyle name="Percent 12" xfId="2754"/>
    <cellStyle name="Percent 13" xfId="3393"/>
    <cellStyle name="Percent 14" xfId="3523"/>
    <cellStyle name="Percent 15" xfId="2755"/>
    <cellStyle name="Percent 15 2" xfId="2756"/>
    <cellStyle name="Percent 16" xfId="3390"/>
    <cellStyle name="Percent 17" xfId="2757"/>
    <cellStyle name="Percent 18" xfId="2758"/>
    <cellStyle name="Percent 19" xfId="3271"/>
    <cellStyle name="Percent 2" xfId="2759"/>
    <cellStyle name="Percent 20" xfId="3388"/>
    <cellStyle name="Percent 21" xfId="3280"/>
    <cellStyle name="Percent 22" xfId="3386"/>
    <cellStyle name="Percent 23" xfId="3284"/>
    <cellStyle name="Percent 24" xfId="3365"/>
    <cellStyle name="Percent 25" xfId="3288"/>
    <cellStyle name="Percent 26" xfId="3361"/>
    <cellStyle name="Percent 27" xfId="3535"/>
    <cellStyle name="Percent 28" xfId="3262"/>
    <cellStyle name="Percent 29" xfId="3218"/>
    <cellStyle name="Percent 3" xfId="2760"/>
    <cellStyle name="Percent 3 2" xfId="3524"/>
    <cellStyle name="Percent 3 3" xfId="3394"/>
    <cellStyle name="Percent 30" xfId="3532"/>
    <cellStyle name="Percent 31" xfId="3245"/>
    <cellStyle name="Percent 32" xfId="3238"/>
    <cellStyle name="Percent 33" xfId="3258"/>
    <cellStyle name="Percent 34" xfId="3251"/>
    <cellStyle name="Percent 35" xfId="3293"/>
    <cellStyle name="Percent 36" xfId="3261"/>
    <cellStyle name="Percent 37" xfId="3294"/>
    <cellStyle name="Percent 38" xfId="3359"/>
    <cellStyle name="Percent 39" xfId="3296"/>
    <cellStyle name="Percent 4" xfId="2761"/>
    <cellStyle name="Percent 40" xfId="3358"/>
    <cellStyle name="Percent 41" xfId="3297"/>
    <cellStyle name="Percent 42" xfId="3357"/>
    <cellStyle name="Percent 43" xfId="3298"/>
    <cellStyle name="Percent 44" xfId="3356"/>
    <cellStyle name="Percent 45" xfId="3299"/>
    <cellStyle name="Percent 46" xfId="3354"/>
    <cellStyle name="Percent 47" xfId="3300"/>
    <cellStyle name="Percent 48" xfId="3353"/>
    <cellStyle name="Percent 49" xfId="3301"/>
    <cellStyle name="Percent 5" xfId="2762"/>
    <cellStyle name="Percent 5 4" xfId="2763"/>
    <cellStyle name="Percent 5 5" xfId="2764"/>
    <cellStyle name="Percent 50" xfId="3352"/>
    <cellStyle name="Percent 51" xfId="3302"/>
    <cellStyle name="Percent 6" xfId="2765"/>
    <cellStyle name="Percent 6 2" xfId="3525"/>
    <cellStyle name="Percent 6 3" xfId="3395"/>
    <cellStyle name="Percent 7" xfId="2766"/>
    <cellStyle name="Percent 8" xfId="2767"/>
    <cellStyle name="Percent 8 2" xfId="2768"/>
    <cellStyle name="Percent 9" xfId="2769"/>
    <cellStyle name="Percentage 2" xfId="2770"/>
    <cellStyle name="PrePop Currency (0)" xfId="2771"/>
    <cellStyle name="PrePop Currency (0) 10" xfId="2772"/>
    <cellStyle name="PrePop Currency (0) 11" xfId="2773"/>
    <cellStyle name="PrePop Currency (0) 12" xfId="2774"/>
    <cellStyle name="PrePop Currency (0) 13" xfId="2775"/>
    <cellStyle name="PrePop Currency (0) 14" xfId="2776"/>
    <cellStyle name="PrePop Currency (0) 15" xfId="2777"/>
    <cellStyle name="PrePop Currency (0) 16" xfId="2778"/>
    <cellStyle name="PrePop Currency (0) 17" xfId="2779"/>
    <cellStyle name="PrePop Currency (0) 18" xfId="2780"/>
    <cellStyle name="PrePop Currency (0) 19" xfId="2781"/>
    <cellStyle name="PrePop Currency (0) 2" xfId="2782"/>
    <cellStyle name="PrePop Currency (0) 20" xfId="2783"/>
    <cellStyle name="PrePop Currency (0) 21" xfId="2784"/>
    <cellStyle name="PrePop Currency (0) 22" xfId="2785"/>
    <cellStyle name="PrePop Currency (0) 23" xfId="2786"/>
    <cellStyle name="PrePop Currency (0) 24" xfId="2787"/>
    <cellStyle name="PrePop Currency (0) 25" xfId="2788"/>
    <cellStyle name="PrePop Currency (0) 26" xfId="2789"/>
    <cellStyle name="PrePop Currency (0) 27" xfId="2790"/>
    <cellStyle name="PrePop Currency (0) 28" xfId="2791"/>
    <cellStyle name="PrePop Currency (0) 29" xfId="2792"/>
    <cellStyle name="PrePop Currency (0) 3" xfId="2793"/>
    <cellStyle name="PrePop Currency (0) 4" xfId="2794"/>
    <cellStyle name="PrePop Currency (0) 5" xfId="2795"/>
    <cellStyle name="PrePop Currency (0) 6" xfId="2796"/>
    <cellStyle name="PrePop Currency (0) 7" xfId="2797"/>
    <cellStyle name="PrePop Currency (0) 8" xfId="2798"/>
    <cellStyle name="PrePop Currency (0) 9" xfId="2799"/>
    <cellStyle name="PrePop Currency (2)" xfId="2800"/>
    <cellStyle name="PrePop Currency (2) 10" xfId="2801"/>
    <cellStyle name="PrePop Currency (2) 11" xfId="2802"/>
    <cellStyle name="PrePop Currency (2) 12" xfId="2803"/>
    <cellStyle name="PrePop Currency (2) 13" xfId="2804"/>
    <cellStyle name="PrePop Currency (2) 14" xfId="2805"/>
    <cellStyle name="PrePop Currency (2) 15" xfId="2806"/>
    <cellStyle name="PrePop Currency (2) 16" xfId="2807"/>
    <cellStyle name="PrePop Currency (2) 17" xfId="2808"/>
    <cellStyle name="PrePop Currency (2) 18" xfId="2809"/>
    <cellStyle name="PrePop Currency (2) 19" xfId="2810"/>
    <cellStyle name="PrePop Currency (2) 2" xfId="2811"/>
    <cellStyle name="PrePop Currency (2) 20" xfId="2812"/>
    <cellStyle name="PrePop Currency (2) 21" xfId="2813"/>
    <cellStyle name="PrePop Currency (2) 22" xfId="2814"/>
    <cellStyle name="PrePop Currency (2) 23" xfId="2815"/>
    <cellStyle name="PrePop Currency (2) 24" xfId="2816"/>
    <cellStyle name="PrePop Currency (2) 25" xfId="2817"/>
    <cellStyle name="PrePop Currency (2) 26" xfId="2818"/>
    <cellStyle name="PrePop Currency (2) 27" xfId="2819"/>
    <cellStyle name="PrePop Currency (2) 28" xfId="2820"/>
    <cellStyle name="PrePop Currency (2) 29" xfId="2821"/>
    <cellStyle name="PrePop Currency (2) 3" xfId="2822"/>
    <cellStyle name="PrePop Currency (2) 4" xfId="2823"/>
    <cellStyle name="PrePop Currency (2) 5" xfId="2824"/>
    <cellStyle name="PrePop Currency (2) 6" xfId="2825"/>
    <cellStyle name="PrePop Currency (2) 7" xfId="2826"/>
    <cellStyle name="PrePop Currency (2) 8" xfId="2827"/>
    <cellStyle name="PrePop Currency (2) 9" xfId="2828"/>
    <cellStyle name="PrePop Units (0)" xfId="2829"/>
    <cellStyle name="PrePop Units (0) 10" xfId="2830"/>
    <cellStyle name="PrePop Units (0) 11" xfId="2831"/>
    <cellStyle name="PrePop Units (0) 12" xfId="2832"/>
    <cellStyle name="PrePop Units (0) 13" xfId="2833"/>
    <cellStyle name="PrePop Units (0) 14" xfId="2834"/>
    <cellStyle name="PrePop Units (0) 15" xfId="2835"/>
    <cellStyle name="PrePop Units (0) 16" xfId="2836"/>
    <cellStyle name="PrePop Units (0) 17" xfId="2837"/>
    <cellStyle name="PrePop Units (0) 18" xfId="2838"/>
    <cellStyle name="PrePop Units (0) 19" xfId="2839"/>
    <cellStyle name="PrePop Units (0) 2" xfId="2840"/>
    <cellStyle name="PrePop Units (0) 20" xfId="2841"/>
    <cellStyle name="PrePop Units (0) 21" xfId="2842"/>
    <cellStyle name="PrePop Units (0) 22" xfId="2843"/>
    <cellStyle name="PrePop Units (0) 23" xfId="2844"/>
    <cellStyle name="PrePop Units (0) 24" xfId="2845"/>
    <cellStyle name="PrePop Units (0) 25" xfId="2846"/>
    <cellStyle name="PrePop Units (0) 26" xfId="2847"/>
    <cellStyle name="PrePop Units (0) 27" xfId="2848"/>
    <cellStyle name="PrePop Units (0) 28" xfId="2849"/>
    <cellStyle name="PrePop Units (0) 29" xfId="2850"/>
    <cellStyle name="PrePop Units (0) 3" xfId="2851"/>
    <cellStyle name="PrePop Units (0) 4" xfId="2852"/>
    <cellStyle name="PrePop Units (0) 5" xfId="2853"/>
    <cellStyle name="PrePop Units (0) 6" xfId="2854"/>
    <cellStyle name="PrePop Units (0) 7" xfId="2855"/>
    <cellStyle name="PrePop Units (0) 8" xfId="2856"/>
    <cellStyle name="PrePop Units (0) 9" xfId="2857"/>
    <cellStyle name="PrePop Units (1)" xfId="2858"/>
    <cellStyle name="PrePop Units (1) 10" xfId="2859"/>
    <cellStyle name="PrePop Units (1) 11" xfId="2860"/>
    <cellStyle name="PrePop Units (1) 12" xfId="2861"/>
    <cellStyle name="PrePop Units (1) 13" xfId="2862"/>
    <cellStyle name="PrePop Units (1) 14" xfId="2863"/>
    <cellStyle name="PrePop Units (1) 15" xfId="2864"/>
    <cellStyle name="PrePop Units (1) 16" xfId="2865"/>
    <cellStyle name="PrePop Units (1) 17" xfId="2866"/>
    <cellStyle name="PrePop Units (1) 18" xfId="2867"/>
    <cellStyle name="PrePop Units (1) 19" xfId="2868"/>
    <cellStyle name="PrePop Units (1) 2" xfId="2869"/>
    <cellStyle name="PrePop Units (1) 20" xfId="2870"/>
    <cellStyle name="PrePop Units (1) 21" xfId="2871"/>
    <cellStyle name="PrePop Units (1) 22" xfId="2872"/>
    <cellStyle name="PrePop Units (1) 23" xfId="2873"/>
    <cellStyle name="PrePop Units (1) 24" xfId="2874"/>
    <cellStyle name="PrePop Units (1) 25" xfId="2875"/>
    <cellStyle name="PrePop Units (1) 26" xfId="2876"/>
    <cellStyle name="PrePop Units (1) 27" xfId="2877"/>
    <cellStyle name="PrePop Units (1) 28" xfId="2878"/>
    <cellStyle name="PrePop Units (1) 29" xfId="2879"/>
    <cellStyle name="PrePop Units (1) 3" xfId="2880"/>
    <cellStyle name="PrePop Units (1) 4" xfId="2881"/>
    <cellStyle name="PrePop Units (1) 5" xfId="2882"/>
    <cellStyle name="PrePop Units (1) 6" xfId="2883"/>
    <cellStyle name="PrePop Units (1) 7" xfId="2884"/>
    <cellStyle name="PrePop Units (1) 8" xfId="2885"/>
    <cellStyle name="PrePop Units (1) 9" xfId="2886"/>
    <cellStyle name="PrePop Units (2)" xfId="2887"/>
    <cellStyle name="PrePop Units (2) 10" xfId="2888"/>
    <cellStyle name="PrePop Units (2) 11" xfId="2889"/>
    <cellStyle name="PrePop Units (2) 12" xfId="2890"/>
    <cellStyle name="PrePop Units (2) 13" xfId="2891"/>
    <cellStyle name="PrePop Units (2) 14" xfId="2892"/>
    <cellStyle name="PrePop Units (2) 15" xfId="2893"/>
    <cellStyle name="PrePop Units (2) 16" xfId="2894"/>
    <cellStyle name="PrePop Units (2) 17" xfId="2895"/>
    <cellStyle name="PrePop Units (2) 18" xfId="2896"/>
    <cellStyle name="PrePop Units (2) 19" xfId="2897"/>
    <cellStyle name="PrePop Units (2) 2" xfId="2898"/>
    <cellStyle name="PrePop Units (2) 20" xfId="2899"/>
    <cellStyle name="PrePop Units (2) 21" xfId="2900"/>
    <cellStyle name="PrePop Units (2) 22" xfId="2901"/>
    <cellStyle name="PrePop Units (2) 23" xfId="2902"/>
    <cellStyle name="PrePop Units (2) 24" xfId="2903"/>
    <cellStyle name="PrePop Units (2) 25" xfId="2904"/>
    <cellStyle name="PrePop Units (2) 26" xfId="2905"/>
    <cellStyle name="PrePop Units (2) 27" xfId="2906"/>
    <cellStyle name="PrePop Units (2) 28" xfId="2907"/>
    <cellStyle name="PrePop Units (2) 29" xfId="2908"/>
    <cellStyle name="PrePop Units (2) 3" xfId="2909"/>
    <cellStyle name="PrePop Units (2) 4" xfId="2910"/>
    <cellStyle name="PrePop Units (2) 5" xfId="2911"/>
    <cellStyle name="PrePop Units (2) 6" xfId="2912"/>
    <cellStyle name="PrePop Units (2) 7" xfId="2913"/>
    <cellStyle name="PrePop Units (2) 8" xfId="2914"/>
    <cellStyle name="PrePop Units (2) 9" xfId="2915"/>
    <cellStyle name="Product Header" xfId="2916"/>
    <cellStyle name="Sales Pricing" xfId="2917"/>
    <cellStyle name="Short $" xfId="2918"/>
    <cellStyle name="Short $ 10" xfId="2919"/>
    <cellStyle name="Short $ 11" xfId="2920"/>
    <cellStyle name="Short $ 12" xfId="2921"/>
    <cellStyle name="Short $ 13" xfId="2922"/>
    <cellStyle name="Short $ 14" xfId="2923"/>
    <cellStyle name="Short $ 15" xfId="2924"/>
    <cellStyle name="Short $ 16" xfId="2925"/>
    <cellStyle name="Short $ 17" xfId="2926"/>
    <cellStyle name="Short $ 18" xfId="2927"/>
    <cellStyle name="Short $ 19" xfId="2928"/>
    <cellStyle name="Short $ 2" xfId="2929"/>
    <cellStyle name="Short $ 20" xfId="2930"/>
    <cellStyle name="Short $ 21" xfId="2931"/>
    <cellStyle name="Short $ 22" xfId="2932"/>
    <cellStyle name="Short $ 23" xfId="2933"/>
    <cellStyle name="Short $ 24" xfId="2934"/>
    <cellStyle name="Short $ 25" xfId="2935"/>
    <cellStyle name="Short $ 26" xfId="2936"/>
    <cellStyle name="Short $ 27" xfId="2937"/>
    <cellStyle name="Short $ 28" xfId="2938"/>
    <cellStyle name="Short $ 29" xfId="2939"/>
    <cellStyle name="Short $ 3" xfId="2940"/>
    <cellStyle name="Short $ 4" xfId="2941"/>
    <cellStyle name="Short $ 5" xfId="2942"/>
    <cellStyle name="Short $ 6" xfId="2943"/>
    <cellStyle name="Short $ 7" xfId="2944"/>
    <cellStyle name="Short $ 8" xfId="2945"/>
    <cellStyle name="Short $ 9" xfId="2946"/>
    <cellStyle name="Sterling [0]" xfId="2947"/>
    <cellStyle name="Style 1" xfId="2948"/>
    <cellStyle name="Style 1 10" xfId="2949"/>
    <cellStyle name="Style 1 11" xfId="2950"/>
    <cellStyle name="Style 1 12" xfId="2951"/>
    <cellStyle name="Style 1 13" xfId="2952"/>
    <cellStyle name="Style 1 14" xfId="2953"/>
    <cellStyle name="Style 1 15" xfId="2954"/>
    <cellStyle name="Style 1 16" xfId="2955"/>
    <cellStyle name="Style 1 17" xfId="2956"/>
    <cellStyle name="Style 1 18" xfId="2957"/>
    <cellStyle name="Style 1 19" xfId="2958"/>
    <cellStyle name="Style 1 2" xfId="2959"/>
    <cellStyle name="Style 1 2 2" xfId="3527"/>
    <cellStyle name="Style 1 2 3" xfId="3526"/>
    <cellStyle name="Style 1 20" xfId="2960"/>
    <cellStyle name="Style 1 21" xfId="2961"/>
    <cellStyle name="Style 1 22" xfId="2962"/>
    <cellStyle name="Style 1 23" xfId="2963"/>
    <cellStyle name="Style 1 24" xfId="2964"/>
    <cellStyle name="Style 1 25" xfId="2965"/>
    <cellStyle name="Style 1 26" xfId="2966"/>
    <cellStyle name="Style 1 27" xfId="2967"/>
    <cellStyle name="Style 1 28" xfId="2968"/>
    <cellStyle name="Style 1 29" xfId="2969"/>
    <cellStyle name="Style 1 3" xfId="2970"/>
    <cellStyle name="Style 1 30" xfId="2971"/>
    <cellStyle name="Style 1 31" xfId="3399"/>
    <cellStyle name="Style 1 4" xfId="2972"/>
    <cellStyle name="Style 1 5" xfId="2973"/>
    <cellStyle name="Style 1 6" xfId="2974"/>
    <cellStyle name="Style 1 7" xfId="2975"/>
    <cellStyle name="Style 1 8" xfId="2976"/>
    <cellStyle name="Style 1 9" xfId="2977"/>
    <cellStyle name="Style 1_3m quarterly average" xfId="3400"/>
    <cellStyle name="Table Head" xfId="2978"/>
    <cellStyle name="Table Head Aligned" xfId="2979"/>
    <cellStyle name="Table Head Blue" xfId="2980"/>
    <cellStyle name="Table Head Green" xfId="2981"/>
    <cellStyle name="Table Heading" xfId="2982"/>
    <cellStyle name="Table Title" xfId="2983"/>
    <cellStyle name="Table Units" xfId="2984"/>
    <cellStyle name="Table Units 10" xfId="2985"/>
    <cellStyle name="Table Units 11" xfId="2986"/>
    <cellStyle name="Table Units 12" xfId="2987"/>
    <cellStyle name="Table Units 13" xfId="2988"/>
    <cellStyle name="Table Units 14" xfId="2989"/>
    <cellStyle name="Table Units 15" xfId="2990"/>
    <cellStyle name="Table Units 16" xfId="2991"/>
    <cellStyle name="Table Units 17" xfId="2992"/>
    <cellStyle name="Table Units 18" xfId="2993"/>
    <cellStyle name="Table Units 19" xfId="2994"/>
    <cellStyle name="Table Units 2" xfId="2995"/>
    <cellStyle name="Table Units 20" xfId="2996"/>
    <cellStyle name="Table Units 21" xfId="2997"/>
    <cellStyle name="Table Units 22" xfId="2998"/>
    <cellStyle name="Table Units 23" xfId="2999"/>
    <cellStyle name="Table Units 24" xfId="3000"/>
    <cellStyle name="Table Units 25" xfId="3001"/>
    <cellStyle name="Table Units 26" xfId="3002"/>
    <cellStyle name="Table Units 27" xfId="3003"/>
    <cellStyle name="Table Units 28" xfId="3004"/>
    <cellStyle name="Table Units 29" xfId="3005"/>
    <cellStyle name="Table Units 3" xfId="3006"/>
    <cellStyle name="Table Units 30" xfId="3007"/>
    <cellStyle name="Table Units 31" xfId="3008"/>
    <cellStyle name="Table Units 32" xfId="3009"/>
    <cellStyle name="Table Units 33" xfId="3010"/>
    <cellStyle name="Table Units 34" xfId="3011"/>
    <cellStyle name="Table Units 35" xfId="3012"/>
    <cellStyle name="Table Units 36" xfId="3013"/>
    <cellStyle name="Table Units 37" xfId="3014"/>
    <cellStyle name="Table Units 38" xfId="3015"/>
    <cellStyle name="Table Units 39" xfId="3016"/>
    <cellStyle name="Table Units 4" xfId="3017"/>
    <cellStyle name="Table Units 40" xfId="3018"/>
    <cellStyle name="Table Units 41" xfId="3019"/>
    <cellStyle name="Table Units 42" xfId="3020"/>
    <cellStyle name="Table Units 43" xfId="3021"/>
    <cellStyle name="Table Units 44" xfId="3022"/>
    <cellStyle name="Table Units 45" xfId="3023"/>
    <cellStyle name="Table Units 5" xfId="3024"/>
    <cellStyle name="Table Units 6" xfId="3025"/>
    <cellStyle name="Table Units 7" xfId="3026"/>
    <cellStyle name="Table Units 8" xfId="3027"/>
    <cellStyle name="Table Units 9" xfId="3028"/>
    <cellStyle name="Text Indent A" xfId="3029"/>
    <cellStyle name="Text Indent B" xfId="3030"/>
    <cellStyle name="Text Indent B 10" xfId="3031"/>
    <cellStyle name="Text Indent B 11" xfId="3032"/>
    <cellStyle name="Text Indent B 12" xfId="3033"/>
    <cellStyle name="Text Indent B 13" xfId="3034"/>
    <cellStyle name="Text Indent B 14" xfId="3035"/>
    <cellStyle name="Text Indent B 15" xfId="3036"/>
    <cellStyle name="Text Indent B 16" xfId="3037"/>
    <cellStyle name="Text Indent B 17" xfId="3038"/>
    <cellStyle name="Text Indent B 18" xfId="3039"/>
    <cellStyle name="Text Indent B 19" xfId="3040"/>
    <cellStyle name="Text Indent B 2" xfId="3041"/>
    <cellStyle name="Text Indent B 20" xfId="3042"/>
    <cellStyle name="Text Indent B 21" xfId="3043"/>
    <cellStyle name="Text Indent B 22" xfId="3044"/>
    <cellStyle name="Text Indent B 23" xfId="3045"/>
    <cellStyle name="Text Indent B 24" xfId="3046"/>
    <cellStyle name="Text Indent B 25" xfId="3047"/>
    <cellStyle name="Text Indent B 26" xfId="3048"/>
    <cellStyle name="Text Indent B 27" xfId="3049"/>
    <cellStyle name="Text Indent B 28" xfId="3050"/>
    <cellStyle name="Text Indent B 29" xfId="3051"/>
    <cellStyle name="Text Indent B 3" xfId="3052"/>
    <cellStyle name="Text Indent B 4" xfId="3053"/>
    <cellStyle name="Text Indent B 5" xfId="3054"/>
    <cellStyle name="Text Indent B 6" xfId="3055"/>
    <cellStyle name="Text Indent B 7" xfId="3056"/>
    <cellStyle name="Text Indent B 8" xfId="3057"/>
    <cellStyle name="Text Indent B 9" xfId="3058"/>
    <cellStyle name="Text Indent C" xfId="3059"/>
    <cellStyle name="Text Indent C 10" xfId="3060"/>
    <cellStyle name="Text Indent C 11" xfId="3061"/>
    <cellStyle name="Text Indent C 12" xfId="3062"/>
    <cellStyle name="Text Indent C 13" xfId="3063"/>
    <cellStyle name="Text Indent C 14" xfId="3064"/>
    <cellStyle name="Text Indent C 15" xfId="3065"/>
    <cellStyle name="Text Indent C 16" xfId="3066"/>
    <cellStyle name="Text Indent C 17" xfId="3067"/>
    <cellStyle name="Text Indent C 18" xfId="3068"/>
    <cellStyle name="Text Indent C 19" xfId="3069"/>
    <cellStyle name="Text Indent C 2" xfId="3070"/>
    <cellStyle name="Text Indent C 20" xfId="3071"/>
    <cellStyle name="Text Indent C 21" xfId="3072"/>
    <cellStyle name="Text Indent C 22" xfId="3073"/>
    <cellStyle name="Text Indent C 23" xfId="3074"/>
    <cellStyle name="Text Indent C 24" xfId="3075"/>
    <cellStyle name="Text Indent C 25" xfId="3076"/>
    <cellStyle name="Text Indent C 26" xfId="3077"/>
    <cellStyle name="Text Indent C 27" xfId="3078"/>
    <cellStyle name="Text Indent C 28" xfId="3079"/>
    <cellStyle name="Text Indent C 29" xfId="3080"/>
    <cellStyle name="Text Indent C 3" xfId="3081"/>
    <cellStyle name="Text Indent C 4" xfId="3082"/>
    <cellStyle name="Text Indent C 5" xfId="3083"/>
    <cellStyle name="Text Indent C 6" xfId="3084"/>
    <cellStyle name="Text Indent C 7" xfId="3085"/>
    <cellStyle name="Text Indent C 8" xfId="3086"/>
    <cellStyle name="Text Indent C 9" xfId="3087"/>
    <cellStyle name="Title 10" xfId="3088"/>
    <cellStyle name="Title 11" xfId="3089"/>
    <cellStyle name="Title 12" xfId="3090"/>
    <cellStyle name="Title 13" xfId="3091"/>
    <cellStyle name="Title 14" xfId="3092"/>
    <cellStyle name="Title 15" xfId="3093"/>
    <cellStyle name="Title 16" xfId="3094"/>
    <cellStyle name="Title 17" xfId="3095"/>
    <cellStyle name="Title 18" xfId="3096"/>
    <cellStyle name="Title 19" xfId="3097"/>
    <cellStyle name="Title 2" xfId="3098"/>
    <cellStyle name="Title 20" xfId="3099"/>
    <cellStyle name="Title 21" xfId="3100"/>
    <cellStyle name="Title 22" xfId="3101"/>
    <cellStyle name="Title 23" xfId="3102"/>
    <cellStyle name="Title 24" xfId="3103"/>
    <cellStyle name="Title 25" xfId="3104"/>
    <cellStyle name="Title 26" xfId="3105"/>
    <cellStyle name="Title 27" xfId="3106"/>
    <cellStyle name="Title 28" xfId="3107"/>
    <cellStyle name="Title 29" xfId="3108"/>
    <cellStyle name="Title 3" xfId="3109"/>
    <cellStyle name="Title 30" xfId="3110"/>
    <cellStyle name="Title 31" xfId="3111"/>
    <cellStyle name="Title 32" xfId="3112"/>
    <cellStyle name="Title 33" xfId="3113"/>
    <cellStyle name="Title 34" xfId="3114"/>
    <cellStyle name="Title 35" xfId="3115"/>
    <cellStyle name="Title 36" xfId="3116"/>
    <cellStyle name="Title 37" xfId="3117"/>
    <cellStyle name="Title 38" xfId="3118"/>
    <cellStyle name="Title 39" xfId="3119"/>
    <cellStyle name="Title 4" xfId="3120"/>
    <cellStyle name="Title 40" xfId="3121"/>
    <cellStyle name="Title 41" xfId="3122"/>
    <cellStyle name="Title 42" xfId="3529"/>
    <cellStyle name="Title 5" xfId="3123"/>
    <cellStyle name="Title 6" xfId="3124"/>
    <cellStyle name="Title 7" xfId="3125"/>
    <cellStyle name="Title 8" xfId="3126"/>
    <cellStyle name="Title 9" xfId="3127"/>
    <cellStyle name="Total 10" xfId="3128"/>
    <cellStyle name="Total 11" xfId="3129"/>
    <cellStyle name="Total 12" xfId="3130"/>
    <cellStyle name="Total 13" xfId="3131"/>
    <cellStyle name="Total 14" xfId="3132"/>
    <cellStyle name="Total 15" xfId="3133"/>
    <cellStyle name="Total 16" xfId="3134"/>
    <cellStyle name="Total 17" xfId="3135"/>
    <cellStyle name="Total 18" xfId="3136"/>
    <cellStyle name="Total 19" xfId="3137"/>
    <cellStyle name="Total 2" xfId="3138"/>
    <cellStyle name="Total 20" xfId="3139"/>
    <cellStyle name="Total 21" xfId="3140"/>
    <cellStyle name="Total 22" xfId="3141"/>
    <cellStyle name="Total 23" xfId="3142"/>
    <cellStyle name="Total 24" xfId="3143"/>
    <cellStyle name="Total 25" xfId="3144"/>
    <cellStyle name="Total 26" xfId="3145"/>
    <cellStyle name="Total 27" xfId="3146"/>
    <cellStyle name="Total 28" xfId="3147"/>
    <cellStyle name="Total 29" xfId="3148"/>
    <cellStyle name="Total 3" xfId="3149"/>
    <cellStyle name="Total 30" xfId="3150"/>
    <cellStyle name="Total 31" xfId="3151"/>
    <cellStyle name="Total 32" xfId="3152"/>
    <cellStyle name="Total 33" xfId="3153"/>
    <cellStyle name="Total 34" xfId="3154"/>
    <cellStyle name="Total 35" xfId="3155"/>
    <cellStyle name="Total 36" xfId="3156"/>
    <cellStyle name="Total 37" xfId="3157"/>
    <cellStyle name="Total 38" xfId="3158"/>
    <cellStyle name="Total 39" xfId="3159"/>
    <cellStyle name="Total 4" xfId="3160"/>
    <cellStyle name="Total 40" xfId="3161"/>
    <cellStyle name="Total 41" xfId="3162"/>
    <cellStyle name="Total 42" xfId="3530"/>
    <cellStyle name="Total 5" xfId="3163"/>
    <cellStyle name="Total 6" xfId="3164"/>
    <cellStyle name="Total 7" xfId="3165"/>
    <cellStyle name="Total 8" xfId="3166"/>
    <cellStyle name="Total 9" xfId="3167"/>
    <cellStyle name="Warning Text 10" xfId="3168"/>
    <cellStyle name="Warning Text 11" xfId="3169"/>
    <cellStyle name="Warning Text 12" xfId="3170"/>
    <cellStyle name="Warning Text 13" xfId="3171"/>
    <cellStyle name="Warning Text 14" xfId="3172"/>
    <cellStyle name="Warning Text 15" xfId="3173"/>
    <cellStyle name="Warning Text 16" xfId="3174"/>
    <cellStyle name="Warning Text 17" xfId="3175"/>
    <cellStyle name="Warning Text 18" xfId="3176"/>
    <cellStyle name="Warning Text 19" xfId="3177"/>
    <cellStyle name="Warning Text 2" xfId="3178"/>
    <cellStyle name="Warning Text 20" xfId="3179"/>
    <cellStyle name="Warning Text 21" xfId="3180"/>
    <cellStyle name="Warning Text 22" xfId="3181"/>
    <cellStyle name="Warning Text 23" xfId="3182"/>
    <cellStyle name="Warning Text 24" xfId="3183"/>
    <cellStyle name="Warning Text 25" xfId="3184"/>
    <cellStyle name="Warning Text 26" xfId="3185"/>
    <cellStyle name="Warning Text 27" xfId="3186"/>
    <cellStyle name="Warning Text 28" xfId="3187"/>
    <cellStyle name="Warning Text 29" xfId="3188"/>
    <cellStyle name="Warning Text 3" xfId="3189"/>
    <cellStyle name="Warning Text 30" xfId="3190"/>
    <cellStyle name="Warning Text 31" xfId="3191"/>
    <cellStyle name="Warning Text 32" xfId="3192"/>
    <cellStyle name="Warning Text 33" xfId="3193"/>
    <cellStyle name="Warning Text 34" xfId="3194"/>
    <cellStyle name="Warning Text 35" xfId="3195"/>
    <cellStyle name="Warning Text 36" xfId="3196"/>
    <cellStyle name="Warning Text 37" xfId="3197"/>
    <cellStyle name="Warning Text 38" xfId="3198"/>
    <cellStyle name="Warning Text 39" xfId="3199"/>
    <cellStyle name="Warning Text 4" xfId="3200"/>
    <cellStyle name="Warning Text 40" xfId="3201"/>
    <cellStyle name="Warning Text 41" xfId="3202"/>
    <cellStyle name="Warning Text 42" xfId="3531"/>
    <cellStyle name="Warning Text 5" xfId="3203"/>
    <cellStyle name="Warning Text 6" xfId="3204"/>
    <cellStyle name="Warning Text 7" xfId="3205"/>
    <cellStyle name="Warning Text 8" xfId="3206"/>
    <cellStyle name="Warning Text 9" xfId="3207"/>
    <cellStyle name="Y2K Compliant Date Fmt" xfId="320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1025"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18354675" y="0"/>
          <a:ext cx="1152525" cy="971550"/>
        </a:xfrm>
        <a:prstGeom prst="rect">
          <a:avLst/>
        </a:prstGeom>
        <a:noFill/>
        <a:ln w="9525">
          <a:noFill/>
          <a:miter lim="800000"/>
          <a:headEnd/>
          <a:tailEnd/>
        </a:ln>
      </xdr:spPr>
    </xdr:pic>
    <xdr:clientData/>
  </xdr:twoCellAnchor>
  <xdr:twoCellAnchor editAs="oneCell">
    <xdr:from>
      <xdr:col>10</xdr:col>
      <xdr:colOff>1400175</xdr:colOff>
      <xdr:row>64</xdr:row>
      <xdr:rowOff>0</xdr:rowOff>
    </xdr:from>
    <xdr:to>
      <xdr:col>11</xdr:col>
      <xdr:colOff>1133475</xdr:colOff>
      <xdr:row>67</xdr:row>
      <xdr:rowOff>0</xdr:rowOff>
    </xdr:to>
    <xdr:pic>
      <xdr:nvPicPr>
        <xdr:cNvPr id="1026"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18335625" y="11258550"/>
          <a:ext cx="1143000" cy="971550"/>
        </a:xfrm>
        <a:prstGeom prst="rect">
          <a:avLst/>
        </a:prstGeom>
        <a:noFill/>
        <a:ln w="9525">
          <a:noFill/>
          <a:miter lim="800000"/>
          <a:headEnd/>
          <a:tailEnd/>
        </a:ln>
      </xdr:spPr>
    </xdr:pic>
    <xdr:clientData/>
  </xdr:twoCellAnchor>
  <xdr:twoCellAnchor editAs="oneCell">
    <xdr:from>
      <xdr:col>10</xdr:col>
      <xdr:colOff>1400175</xdr:colOff>
      <xdr:row>143</xdr:row>
      <xdr:rowOff>0</xdr:rowOff>
    </xdr:from>
    <xdr:to>
      <xdr:col>11</xdr:col>
      <xdr:colOff>1133475</xdr:colOff>
      <xdr:row>146</xdr:row>
      <xdr:rowOff>0</xdr:rowOff>
    </xdr:to>
    <xdr:pic>
      <xdr:nvPicPr>
        <xdr:cNvPr id="1027"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18335625" y="24755475"/>
          <a:ext cx="1143000" cy="971550"/>
        </a:xfrm>
        <a:prstGeom prst="rect">
          <a:avLst/>
        </a:prstGeom>
        <a:noFill/>
        <a:ln w="9525">
          <a:noFill/>
          <a:miter lim="800000"/>
          <a:headEnd/>
          <a:tailEnd/>
        </a:ln>
      </xdr:spPr>
    </xdr:pic>
    <xdr:clientData/>
  </xdr:twoCellAnchor>
  <xdr:twoCellAnchor editAs="oneCell">
    <xdr:from>
      <xdr:col>10</xdr:col>
      <xdr:colOff>1400175</xdr:colOff>
      <xdr:row>210</xdr:row>
      <xdr:rowOff>0</xdr:rowOff>
    </xdr:from>
    <xdr:to>
      <xdr:col>11</xdr:col>
      <xdr:colOff>1133475</xdr:colOff>
      <xdr:row>213</xdr:row>
      <xdr:rowOff>9525</xdr:rowOff>
    </xdr:to>
    <xdr:pic>
      <xdr:nvPicPr>
        <xdr:cNvPr id="1028"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18335625" y="36671250"/>
          <a:ext cx="1143000" cy="981075"/>
        </a:xfrm>
        <a:prstGeom prst="rect">
          <a:avLst/>
        </a:prstGeom>
        <a:noFill/>
        <a:ln w="9525">
          <a:noFill/>
          <a:miter lim="800000"/>
          <a:headEnd/>
          <a:tailEnd/>
        </a:ln>
      </xdr:spPr>
    </xdr:pic>
    <xdr:clientData/>
  </xdr:twoCellAnchor>
  <xdr:twoCellAnchor editAs="oneCell">
    <xdr:from>
      <xdr:col>10</xdr:col>
      <xdr:colOff>1400175</xdr:colOff>
      <xdr:row>286</xdr:row>
      <xdr:rowOff>0</xdr:rowOff>
    </xdr:from>
    <xdr:to>
      <xdr:col>11</xdr:col>
      <xdr:colOff>1133475</xdr:colOff>
      <xdr:row>289</xdr:row>
      <xdr:rowOff>0</xdr:rowOff>
    </xdr:to>
    <xdr:pic>
      <xdr:nvPicPr>
        <xdr:cNvPr id="1029"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18335625" y="49482375"/>
          <a:ext cx="1143000" cy="971550"/>
        </a:xfrm>
        <a:prstGeom prst="rect">
          <a:avLst/>
        </a:prstGeom>
        <a:noFill/>
        <a:ln w="9525">
          <a:noFill/>
          <a:miter lim="800000"/>
          <a:headEnd/>
          <a:tailEnd/>
        </a:ln>
      </xdr:spPr>
    </xdr:pic>
    <xdr:clientData/>
  </xdr:twoCellAnchor>
  <xdr:twoCellAnchor editAs="oneCell">
    <xdr:from>
      <xdr:col>10</xdr:col>
      <xdr:colOff>1400175</xdr:colOff>
      <xdr:row>348</xdr:row>
      <xdr:rowOff>0</xdr:rowOff>
    </xdr:from>
    <xdr:to>
      <xdr:col>11</xdr:col>
      <xdr:colOff>1133475</xdr:colOff>
      <xdr:row>351</xdr:row>
      <xdr:rowOff>0</xdr:rowOff>
    </xdr:to>
    <xdr:pic>
      <xdr:nvPicPr>
        <xdr:cNvPr id="1030"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18335625" y="60026550"/>
          <a:ext cx="1143000" cy="971550"/>
        </a:xfrm>
        <a:prstGeom prst="rect">
          <a:avLst/>
        </a:prstGeom>
        <a:noFill/>
        <a:ln w="9525">
          <a:noFill/>
          <a:miter lim="800000"/>
          <a:headEnd/>
          <a:tailEnd/>
        </a:ln>
      </xdr:spPr>
    </xdr:pic>
    <xdr:clientData/>
  </xdr:twoCellAnchor>
  <xdr:twoCellAnchor editAs="oneCell">
    <xdr:from>
      <xdr:col>10</xdr:col>
      <xdr:colOff>1400175</xdr:colOff>
      <xdr:row>424</xdr:row>
      <xdr:rowOff>0</xdr:rowOff>
    </xdr:from>
    <xdr:to>
      <xdr:col>11</xdr:col>
      <xdr:colOff>1133475</xdr:colOff>
      <xdr:row>427</xdr:row>
      <xdr:rowOff>0</xdr:rowOff>
    </xdr:to>
    <xdr:pic>
      <xdr:nvPicPr>
        <xdr:cNvPr id="1031"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18335625" y="72818625"/>
          <a:ext cx="1143000" cy="971550"/>
        </a:xfrm>
        <a:prstGeom prst="rect">
          <a:avLst/>
        </a:prstGeom>
        <a:noFill/>
        <a:ln w="9525">
          <a:noFill/>
          <a:miter lim="800000"/>
          <a:headEnd/>
          <a:tailEnd/>
        </a:ln>
      </xdr:spPr>
    </xdr:pic>
    <xdr:clientData/>
  </xdr:twoCellAnchor>
  <xdr:twoCellAnchor editAs="oneCell">
    <xdr:from>
      <xdr:col>10</xdr:col>
      <xdr:colOff>1400175</xdr:colOff>
      <xdr:row>504</xdr:row>
      <xdr:rowOff>0</xdr:rowOff>
    </xdr:from>
    <xdr:to>
      <xdr:col>11</xdr:col>
      <xdr:colOff>1133475</xdr:colOff>
      <xdr:row>507</xdr:row>
      <xdr:rowOff>0</xdr:rowOff>
    </xdr:to>
    <xdr:pic>
      <xdr:nvPicPr>
        <xdr:cNvPr id="103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18335625" y="90144600"/>
          <a:ext cx="1143000" cy="971550"/>
        </a:xfrm>
        <a:prstGeom prst="rect">
          <a:avLst/>
        </a:prstGeom>
        <a:noFill/>
        <a:ln w="9525">
          <a:noFill/>
          <a:miter lim="800000"/>
          <a:headEnd/>
          <a:tailEnd/>
        </a:ln>
      </xdr:spPr>
    </xdr:pic>
    <xdr:clientData/>
  </xdr:twoCellAnchor>
  <xdr:twoCellAnchor editAs="oneCell">
    <xdr:from>
      <xdr:col>10</xdr:col>
      <xdr:colOff>1400175</xdr:colOff>
      <xdr:row>528</xdr:row>
      <xdr:rowOff>0</xdr:rowOff>
    </xdr:from>
    <xdr:to>
      <xdr:col>11</xdr:col>
      <xdr:colOff>1133475</xdr:colOff>
      <xdr:row>530</xdr:row>
      <xdr:rowOff>314325</xdr:rowOff>
    </xdr:to>
    <xdr:pic>
      <xdr:nvPicPr>
        <xdr:cNvPr id="1033"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18335625" y="109042200"/>
          <a:ext cx="1143000"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oeportal.co.uk/Santander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598"/>
  <sheetViews>
    <sheetView tabSelected="1" view="pageBreakPreview" topLeftCell="A34" zoomScale="96" zoomScaleNormal="100" zoomScaleSheetLayoutView="96" workbookViewId="0">
      <selection activeCell="G50" sqref="G50"/>
    </sheetView>
  </sheetViews>
  <sheetFormatPr defaultRowHeight="12.75"/>
  <cols>
    <col min="1" max="1" width="55.7109375" style="1" customWidth="1"/>
    <col min="2" max="4" width="21.140625" style="1" customWidth="1"/>
    <col min="5" max="5" width="23" style="1" customWidth="1"/>
    <col min="6" max="6" width="21.140625" style="1" customWidth="1"/>
    <col min="7" max="7" width="25.42578125" style="1" customWidth="1"/>
    <col min="8" max="8" width="23" style="1" customWidth="1"/>
    <col min="9" max="11" width="21.140625" style="1" customWidth="1"/>
    <col min="12" max="12" width="23" style="1" customWidth="1"/>
    <col min="13" max="13" width="20.5703125" style="1" customWidth="1"/>
    <col min="14" max="14" width="15.140625" style="1" customWidth="1"/>
    <col min="15" max="16384" width="9.140625" style="1"/>
  </cols>
  <sheetData>
    <row r="1" spans="1:16" customFormat="1" ht="25.5" customHeight="1">
      <c r="A1" s="248" t="s">
        <v>400</v>
      </c>
      <c r="B1" s="248"/>
      <c r="C1" s="248"/>
      <c r="D1" s="248"/>
      <c r="E1" s="248"/>
      <c r="F1" s="248"/>
      <c r="G1" s="248"/>
      <c r="H1" s="248"/>
      <c r="I1" s="248"/>
      <c r="J1" s="248"/>
      <c r="K1" s="248"/>
      <c r="L1" s="57"/>
    </row>
    <row r="2" spans="1:16" customFormat="1" ht="25.5" customHeight="1">
      <c r="A2" s="248"/>
      <c r="B2" s="248"/>
      <c r="C2" s="248"/>
      <c r="D2" s="248"/>
      <c r="E2" s="248"/>
      <c r="F2" s="248"/>
      <c r="G2" s="248"/>
      <c r="H2" s="248"/>
      <c r="I2" s="248"/>
      <c r="J2" s="248"/>
      <c r="K2" s="248"/>
      <c r="L2" s="57"/>
    </row>
    <row r="3" spans="1:16" customFormat="1" ht="25.5" customHeight="1">
      <c r="A3" s="249"/>
      <c r="B3" s="249"/>
      <c r="C3" s="249"/>
      <c r="D3" s="249"/>
      <c r="E3" s="249"/>
      <c r="F3" s="249"/>
      <c r="G3" s="249"/>
      <c r="H3" s="249"/>
      <c r="I3" s="249"/>
      <c r="J3" s="249"/>
      <c r="K3" s="249"/>
      <c r="L3" s="58"/>
    </row>
    <row r="4" spans="1:16" customFormat="1" ht="12.75" customHeight="1">
      <c r="A4" s="13"/>
      <c r="B4" s="13"/>
      <c r="C4" s="13"/>
      <c r="D4" s="13"/>
      <c r="E4" s="13"/>
      <c r="F4" s="13"/>
      <c r="G4" s="13"/>
      <c r="H4" s="13"/>
      <c r="I4" s="13"/>
      <c r="J4" s="13"/>
      <c r="K4" s="13"/>
      <c r="L4" s="13"/>
      <c r="M4" s="9"/>
    </row>
    <row r="5" spans="1:16" customFormat="1" ht="25.5" customHeight="1">
      <c r="A5" s="252" t="s">
        <v>373</v>
      </c>
      <c r="B5" s="253"/>
      <c r="C5" s="253"/>
      <c r="D5" s="253"/>
      <c r="E5" s="253"/>
      <c r="F5" s="253"/>
      <c r="G5" s="253"/>
      <c r="H5" s="253"/>
      <c r="I5" s="253"/>
      <c r="J5" s="253"/>
      <c r="K5" s="253"/>
      <c r="L5" s="253"/>
      <c r="M5" s="10"/>
      <c r="N5" s="6"/>
      <c r="O5" s="6"/>
      <c r="P5" s="6"/>
    </row>
    <row r="6" spans="1:16" customFormat="1" ht="25.5" customHeight="1">
      <c r="A6" s="323" t="s">
        <v>374</v>
      </c>
      <c r="B6" s="323"/>
      <c r="C6" s="323"/>
      <c r="D6" s="323"/>
      <c r="E6" s="323"/>
      <c r="F6" s="323"/>
      <c r="G6" s="323"/>
      <c r="H6" s="323"/>
      <c r="I6" s="323"/>
      <c r="J6" s="323"/>
      <c r="K6" s="323"/>
      <c r="L6" s="323"/>
      <c r="M6" s="7"/>
      <c r="N6" s="7"/>
      <c r="O6" s="7"/>
      <c r="P6" s="8"/>
    </row>
    <row r="7" spans="1:16" s="2" customFormat="1" ht="19.5" customHeight="1">
      <c r="A7" s="15"/>
      <c r="B7" s="16"/>
      <c r="C7" s="16"/>
      <c r="D7" s="16"/>
      <c r="E7" s="14"/>
      <c r="F7" s="14"/>
      <c r="G7" s="14"/>
      <c r="H7" s="16"/>
      <c r="I7" s="16"/>
      <c r="J7" s="16"/>
      <c r="K7" s="16"/>
      <c r="L7" s="16"/>
    </row>
    <row r="8" spans="1:16" s="3" customFormat="1">
      <c r="A8" s="17" t="s">
        <v>169</v>
      </c>
      <c r="B8" s="18"/>
      <c r="C8" s="18"/>
      <c r="D8" s="18"/>
      <c r="E8" s="18"/>
      <c r="F8" s="18"/>
      <c r="G8" s="18"/>
      <c r="H8" s="18"/>
      <c r="I8" s="18"/>
      <c r="J8" s="18"/>
      <c r="K8" s="18"/>
      <c r="L8" s="18"/>
    </row>
    <row r="9" spans="1:16" s="3" customFormat="1">
      <c r="A9" s="19" t="s">
        <v>170</v>
      </c>
      <c r="B9" s="247" t="s">
        <v>401</v>
      </c>
      <c r="C9" s="250"/>
      <c r="D9" s="250"/>
      <c r="E9" s="250"/>
      <c r="F9" s="250"/>
      <c r="G9" s="18"/>
      <c r="H9" s="18"/>
      <c r="I9" s="18"/>
      <c r="J9" s="18"/>
      <c r="K9" s="18"/>
      <c r="L9" s="18"/>
    </row>
    <row r="10" spans="1:16" s="3" customFormat="1">
      <c r="A10" s="19" t="s">
        <v>171</v>
      </c>
      <c r="B10" s="247" t="s">
        <v>402</v>
      </c>
      <c r="C10" s="250"/>
      <c r="D10" s="250"/>
      <c r="E10" s="250"/>
      <c r="F10" s="250"/>
      <c r="G10" s="18"/>
      <c r="H10" s="18"/>
      <c r="I10" s="18"/>
      <c r="J10" s="18"/>
      <c r="K10" s="18"/>
      <c r="L10" s="18"/>
    </row>
    <row r="11" spans="1:16" s="3" customFormat="1">
      <c r="A11" s="19" t="s">
        <v>172</v>
      </c>
      <c r="B11" s="325" t="s">
        <v>688</v>
      </c>
      <c r="C11" s="250"/>
      <c r="D11" s="250"/>
      <c r="E11" s="250"/>
      <c r="F11" s="250"/>
      <c r="G11" s="18"/>
      <c r="H11" s="18"/>
      <c r="I11" s="18"/>
      <c r="J11" s="18"/>
      <c r="K11" s="18"/>
      <c r="L11" s="18"/>
    </row>
    <row r="12" spans="1:16" s="3" customFormat="1">
      <c r="A12" s="19" t="s">
        <v>173</v>
      </c>
      <c r="B12" s="189">
        <v>41851</v>
      </c>
      <c r="C12" s="191"/>
      <c r="D12" s="191"/>
      <c r="E12" s="191"/>
      <c r="F12" s="190"/>
      <c r="G12" s="18"/>
      <c r="H12" s="18"/>
      <c r="I12" s="18"/>
      <c r="J12" s="18"/>
      <c r="K12" s="18"/>
      <c r="L12" s="18"/>
    </row>
    <row r="13" spans="1:16" s="3" customFormat="1" ht="12.75" customHeight="1">
      <c r="A13" s="19" t="s">
        <v>174</v>
      </c>
      <c r="B13" s="241" t="s">
        <v>673</v>
      </c>
      <c r="C13" s="192"/>
      <c r="D13" s="192"/>
      <c r="E13" s="192"/>
      <c r="F13" s="193"/>
      <c r="G13" s="18"/>
      <c r="H13" s="18"/>
      <c r="I13" s="18"/>
      <c r="J13" s="18"/>
      <c r="K13" s="18"/>
      <c r="L13" s="18"/>
    </row>
    <row r="14" spans="1:16" s="3" customFormat="1" ht="12.75" customHeight="1">
      <c r="A14" s="19" t="s">
        <v>175</v>
      </c>
      <c r="B14" s="241" t="s">
        <v>674</v>
      </c>
      <c r="C14" s="192"/>
      <c r="D14" s="192"/>
      <c r="E14" s="192"/>
      <c r="F14" s="193"/>
      <c r="G14" s="18"/>
      <c r="H14" s="18"/>
      <c r="I14" s="18"/>
      <c r="J14" s="18"/>
      <c r="K14" s="18"/>
      <c r="L14" s="18"/>
    </row>
    <row r="15" spans="1:16" s="3" customFormat="1">
      <c r="A15" s="19" t="s">
        <v>176</v>
      </c>
      <c r="B15" s="324" t="s">
        <v>403</v>
      </c>
      <c r="C15" s="250"/>
      <c r="D15" s="250"/>
      <c r="E15" s="250"/>
      <c r="F15" s="250"/>
      <c r="G15" s="18"/>
      <c r="H15" s="18"/>
      <c r="I15" s="18"/>
      <c r="J15" s="18"/>
      <c r="K15" s="18"/>
      <c r="L15" s="18"/>
    </row>
    <row r="16" spans="1:16" s="3" customFormat="1">
      <c r="A16" s="18"/>
      <c r="B16" s="18"/>
      <c r="C16" s="18"/>
      <c r="D16" s="18"/>
      <c r="E16" s="18"/>
      <c r="F16" s="18"/>
      <c r="G16" s="18"/>
      <c r="H16" s="18"/>
      <c r="I16" s="18"/>
      <c r="J16" s="18"/>
      <c r="K16" s="18"/>
      <c r="L16" s="18"/>
    </row>
    <row r="17" spans="1:12" s="3" customFormat="1">
      <c r="A17" s="17" t="s">
        <v>177</v>
      </c>
      <c r="B17" s="18"/>
      <c r="C17" s="18"/>
      <c r="D17" s="18"/>
      <c r="E17" s="18"/>
      <c r="F17" s="18"/>
      <c r="G17" s="18"/>
      <c r="H17" s="18"/>
      <c r="I17" s="18"/>
      <c r="J17" s="18"/>
      <c r="K17" s="18"/>
      <c r="L17" s="18"/>
    </row>
    <row r="18" spans="1:12" s="3" customFormat="1">
      <c r="A18" s="18"/>
      <c r="B18" s="329" t="s">
        <v>178</v>
      </c>
      <c r="C18" s="330"/>
      <c r="D18" s="331"/>
      <c r="E18" s="251" t="s">
        <v>179</v>
      </c>
      <c r="F18" s="251"/>
      <c r="G18" s="251" t="s">
        <v>180</v>
      </c>
      <c r="H18" s="251"/>
      <c r="I18" s="251" t="s">
        <v>181</v>
      </c>
      <c r="J18" s="251"/>
      <c r="K18" s="18"/>
      <c r="L18" s="18"/>
    </row>
    <row r="19" spans="1:12" s="3" customFormat="1">
      <c r="A19" s="18"/>
      <c r="B19" s="20"/>
      <c r="C19" s="95"/>
      <c r="D19" s="21"/>
      <c r="E19" s="20" t="s">
        <v>182</v>
      </c>
      <c r="F19" s="21" t="s">
        <v>183</v>
      </c>
      <c r="G19" s="20" t="s">
        <v>182</v>
      </c>
      <c r="H19" s="21" t="s">
        <v>183</v>
      </c>
      <c r="I19" s="20" t="s">
        <v>182</v>
      </c>
      <c r="J19" s="21" t="s">
        <v>183</v>
      </c>
      <c r="K19" s="18"/>
      <c r="L19" s="18"/>
    </row>
    <row r="20" spans="1:12" s="3" customFormat="1">
      <c r="A20" s="22" t="s">
        <v>184</v>
      </c>
      <c r="B20" s="326"/>
      <c r="C20" s="327"/>
      <c r="D20" s="328"/>
      <c r="E20" s="55" t="s">
        <v>333</v>
      </c>
      <c r="F20" s="55" t="s">
        <v>314</v>
      </c>
      <c r="G20" s="55" t="s">
        <v>333</v>
      </c>
      <c r="H20" s="55" t="s">
        <v>315</v>
      </c>
      <c r="I20" s="55" t="s">
        <v>316</v>
      </c>
      <c r="J20" s="97" t="s">
        <v>314</v>
      </c>
      <c r="K20" s="18"/>
      <c r="L20" s="18"/>
    </row>
    <row r="21" spans="1:12" s="3" customFormat="1" ht="12.75" customHeight="1">
      <c r="A21" s="22" t="s">
        <v>396</v>
      </c>
      <c r="B21" s="259" t="s">
        <v>401</v>
      </c>
      <c r="C21" s="259"/>
      <c r="D21" s="259"/>
      <c r="E21" s="54" t="s">
        <v>316</v>
      </c>
      <c r="F21" s="54" t="s">
        <v>332</v>
      </c>
      <c r="G21" s="53" t="s">
        <v>316</v>
      </c>
      <c r="H21" s="53" t="s">
        <v>334</v>
      </c>
      <c r="I21" s="54" t="s">
        <v>316</v>
      </c>
      <c r="J21" s="55" t="s">
        <v>405</v>
      </c>
      <c r="K21" s="18"/>
      <c r="L21" s="18"/>
    </row>
    <row r="22" spans="1:12" s="3" customFormat="1">
      <c r="A22" s="22" t="s">
        <v>185</v>
      </c>
      <c r="B22" s="259" t="s">
        <v>404</v>
      </c>
      <c r="C22" s="259"/>
      <c r="D22" s="259"/>
      <c r="E22" s="53" t="s">
        <v>316</v>
      </c>
      <c r="F22" s="54" t="s">
        <v>332</v>
      </c>
      <c r="G22" s="53" t="s">
        <v>316</v>
      </c>
      <c r="H22" s="53" t="s">
        <v>334</v>
      </c>
      <c r="I22" s="53" t="s">
        <v>316</v>
      </c>
      <c r="J22" s="55" t="s">
        <v>405</v>
      </c>
      <c r="K22" s="18"/>
      <c r="L22" s="18"/>
    </row>
    <row r="23" spans="1:12" s="3" customFormat="1">
      <c r="A23" s="22" t="s">
        <v>186</v>
      </c>
      <c r="B23" s="259" t="s">
        <v>404</v>
      </c>
      <c r="C23" s="259"/>
      <c r="D23" s="259"/>
      <c r="E23" s="55" t="s">
        <v>406</v>
      </c>
      <c r="F23" s="55" t="s">
        <v>332</v>
      </c>
      <c r="G23" s="55" t="s">
        <v>338</v>
      </c>
      <c r="H23" s="53" t="s">
        <v>334</v>
      </c>
      <c r="I23" s="55" t="s">
        <v>407</v>
      </c>
      <c r="J23" s="55" t="s">
        <v>405</v>
      </c>
      <c r="K23" s="18"/>
      <c r="L23" s="18"/>
    </row>
    <row r="24" spans="1:12" s="3" customFormat="1">
      <c r="A24" s="22" t="s">
        <v>77</v>
      </c>
      <c r="B24" s="259" t="s">
        <v>335</v>
      </c>
      <c r="C24" s="259"/>
      <c r="D24" s="259"/>
      <c r="E24" s="55" t="s">
        <v>316</v>
      </c>
      <c r="F24" s="55" t="s">
        <v>316</v>
      </c>
      <c r="G24" s="55" t="s">
        <v>316</v>
      </c>
      <c r="H24" s="55" t="s">
        <v>316</v>
      </c>
      <c r="I24" s="55" t="s">
        <v>316</v>
      </c>
      <c r="J24" s="55" t="s">
        <v>316</v>
      </c>
      <c r="K24" s="18"/>
      <c r="L24" s="18"/>
    </row>
    <row r="25" spans="1:12" s="3" customFormat="1">
      <c r="A25" s="22" t="s">
        <v>187</v>
      </c>
      <c r="B25" s="259" t="s">
        <v>404</v>
      </c>
      <c r="C25" s="259"/>
      <c r="D25" s="259"/>
      <c r="E25" s="55" t="s">
        <v>337</v>
      </c>
      <c r="F25" s="55" t="s">
        <v>332</v>
      </c>
      <c r="G25" s="55" t="s">
        <v>336</v>
      </c>
      <c r="H25" s="55" t="s">
        <v>334</v>
      </c>
      <c r="I25" s="55" t="s">
        <v>337</v>
      </c>
      <c r="J25" s="55" t="s">
        <v>405</v>
      </c>
      <c r="K25" s="18"/>
      <c r="L25" s="18"/>
    </row>
    <row r="26" spans="1:12" s="3" customFormat="1">
      <c r="A26" s="22" t="s">
        <v>188</v>
      </c>
      <c r="B26" s="259" t="s">
        <v>335</v>
      </c>
      <c r="C26" s="259"/>
      <c r="D26" s="259"/>
      <c r="E26" s="55" t="s">
        <v>316</v>
      </c>
      <c r="F26" s="55" t="s">
        <v>316</v>
      </c>
      <c r="G26" s="55" t="s">
        <v>316</v>
      </c>
      <c r="H26" s="55" t="s">
        <v>316</v>
      </c>
      <c r="I26" s="55" t="s">
        <v>316</v>
      </c>
      <c r="J26" s="55" t="s">
        <v>316</v>
      </c>
      <c r="K26" s="18"/>
      <c r="L26" s="18"/>
    </row>
    <row r="27" spans="1:12" s="3" customFormat="1" ht="12.75" customHeight="1">
      <c r="A27" s="22" t="s">
        <v>395</v>
      </c>
      <c r="B27" s="259" t="s">
        <v>401</v>
      </c>
      <c r="C27" s="259"/>
      <c r="D27" s="259"/>
      <c r="E27" s="53" t="s">
        <v>610</v>
      </c>
      <c r="F27" s="55" t="s">
        <v>332</v>
      </c>
      <c r="G27" s="53" t="s">
        <v>608</v>
      </c>
      <c r="H27" s="55" t="s">
        <v>334</v>
      </c>
      <c r="I27" s="53" t="s">
        <v>609</v>
      </c>
      <c r="J27" s="55" t="s">
        <v>405</v>
      </c>
      <c r="K27" s="18"/>
      <c r="L27" s="18"/>
    </row>
    <row r="28" spans="1:12" s="3" customFormat="1">
      <c r="A28" s="22" t="s">
        <v>189</v>
      </c>
      <c r="B28" s="259" t="s">
        <v>335</v>
      </c>
      <c r="C28" s="259"/>
      <c r="D28" s="259"/>
      <c r="E28" s="55" t="s">
        <v>316</v>
      </c>
      <c r="F28" s="55" t="s">
        <v>316</v>
      </c>
      <c r="G28" s="55" t="s">
        <v>316</v>
      </c>
      <c r="H28" s="55" t="s">
        <v>316</v>
      </c>
      <c r="I28" s="55" t="s">
        <v>316</v>
      </c>
      <c r="J28" s="55" t="s">
        <v>316</v>
      </c>
      <c r="K28" s="18"/>
      <c r="L28" s="18"/>
    </row>
    <row r="29" spans="1:12" s="3" customFormat="1" ht="12.75" customHeight="1">
      <c r="A29" s="26" t="s">
        <v>614</v>
      </c>
      <c r="B29" s="187">
        <v>23228404663.546623</v>
      </c>
      <c r="C29" s="18"/>
      <c r="D29" s="18"/>
      <c r="E29" s="18"/>
      <c r="F29" s="18"/>
      <c r="G29" s="18"/>
      <c r="H29" s="18"/>
      <c r="I29" s="18"/>
      <c r="J29" s="18"/>
      <c r="K29" s="18"/>
      <c r="L29" s="18"/>
    </row>
    <row r="30" spans="1:12" s="3" customFormat="1" ht="12.75" customHeight="1">
      <c r="A30" s="26" t="s">
        <v>587</v>
      </c>
      <c r="B30" s="146" t="s">
        <v>316</v>
      </c>
      <c r="C30" s="5"/>
      <c r="D30" s="18"/>
      <c r="E30" s="18"/>
      <c r="F30" s="18"/>
      <c r="G30" s="18"/>
      <c r="H30" s="18"/>
      <c r="I30" s="18"/>
      <c r="J30" s="18"/>
      <c r="K30" s="18"/>
      <c r="L30" s="18"/>
    </row>
    <row r="31" spans="1:12" s="3" customFormat="1" ht="12.75" customHeight="1">
      <c r="A31" s="26" t="s">
        <v>612</v>
      </c>
      <c r="B31" s="177" t="s">
        <v>102</v>
      </c>
      <c r="C31" s="18"/>
      <c r="D31" s="18"/>
      <c r="E31" s="18"/>
      <c r="F31" s="18"/>
      <c r="G31" s="18"/>
      <c r="H31" s="18"/>
      <c r="I31" s="18"/>
      <c r="J31" s="18"/>
      <c r="K31" s="18"/>
      <c r="L31" s="18"/>
    </row>
    <row r="32" spans="1:12" s="3" customFormat="1" ht="12.75" customHeight="1">
      <c r="A32" s="26" t="s">
        <v>613</v>
      </c>
      <c r="B32" s="179">
        <v>3.6812348538886271E-2</v>
      </c>
      <c r="C32" s="18"/>
      <c r="D32" s="18"/>
      <c r="E32" s="18"/>
      <c r="F32" s="18"/>
      <c r="G32" s="18"/>
      <c r="H32" s="18"/>
      <c r="I32" s="18"/>
      <c r="J32" s="18"/>
      <c r="K32" s="18"/>
      <c r="L32" s="18"/>
    </row>
    <row r="33" spans="1:12" s="3" customFormat="1" ht="12.75" customHeight="1">
      <c r="A33" s="26" t="s">
        <v>588</v>
      </c>
      <c r="B33" s="187">
        <v>0</v>
      </c>
      <c r="C33" s="18"/>
      <c r="D33" s="18"/>
      <c r="E33" s="18"/>
      <c r="F33" s="18"/>
      <c r="G33" s="180"/>
      <c r="H33" s="18"/>
      <c r="I33" s="18"/>
      <c r="J33" s="18"/>
      <c r="K33" s="18"/>
      <c r="L33" s="18"/>
    </row>
    <row r="34" spans="1:12" s="3" customFormat="1" ht="12.75" customHeight="1">
      <c r="A34" s="18"/>
      <c r="B34" s="18"/>
      <c r="C34" s="18"/>
      <c r="D34" s="18"/>
      <c r="E34" s="18"/>
      <c r="F34" s="18"/>
      <c r="G34" s="18"/>
      <c r="H34" s="18"/>
      <c r="I34" s="18"/>
      <c r="J34" s="18"/>
      <c r="K34" s="18"/>
      <c r="L34" s="18"/>
    </row>
    <row r="35" spans="1:12" s="3" customFormat="1" ht="12.75" customHeight="1">
      <c r="A35" s="26" t="s">
        <v>589</v>
      </c>
      <c r="B35" s="175" t="s">
        <v>94</v>
      </c>
      <c r="C35" s="18"/>
      <c r="D35" s="256" t="s">
        <v>593</v>
      </c>
      <c r="E35" s="257"/>
      <c r="F35" s="258"/>
      <c r="G35" s="175" t="s">
        <v>94</v>
      </c>
      <c r="H35" s="18"/>
      <c r="I35" s="18"/>
      <c r="J35" s="18"/>
      <c r="K35" s="18"/>
      <c r="L35" s="18"/>
    </row>
    <row r="36" spans="1:12" s="3" customFormat="1" ht="12.75" customHeight="1">
      <c r="A36" s="26" t="s">
        <v>592</v>
      </c>
      <c r="B36" s="174">
        <v>666666666.65999997</v>
      </c>
      <c r="C36" s="18"/>
      <c r="D36" s="256" t="s">
        <v>592</v>
      </c>
      <c r="E36" s="257"/>
      <c r="F36" s="258"/>
      <c r="G36" s="174">
        <v>500000000</v>
      </c>
      <c r="H36" s="18"/>
      <c r="I36" s="18"/>
      <c r="J36" s="18"/>
      <c r="K36" s="18"/>
      <c r="L36" s="18"/>
    </row>
    <row r="37" spans="1:12" s="3" customFormat="1" ht="12.75" customHeight="1">
      <c r="A37" s="26" t="s">
        <v>587</v>
      </c>
      <c r="B37" s="150">
        <v>42163</v>
      </c>
      <c r="C37" s="18"/>
      <c r="D37" s="256" t="s">
        <v>587</v>
      </c>
      <c r="E37" s="257"/>
      <c r="F37" s="258"/>
      <c r="G37" s="150">
        <v>44298</v>
      </c>
      <c r="H37" s="18"/>
      <c r="I37" s="18"/>
      <c r="J37" s="18"/>
      <c r="K37" s="18"/>
      <c r="L37" s="18"/>
    </row>
    <row r="38" spans="1:12" s="3" customFormat="1" ht="12.75" customHeight="1">
      <c r="A38" s="26" t="s">
        <v>190</v>
      </c>
      <c r="B38" s="157">
        <v>3.3750000000000002E-2</v>
      </c>
      <c r="C38" s="18"/>
      <c r="D38" s="256" t="s">
        <v>190</v>
      </c>
      <c r="E38" s="257"/>
      <c r="F38" s="258"/>
      <c r="G38" s="176">
        <v>4.2500000000000003E-2</v>
      </c>
      <c r="H38" s="18"/>
      <c r="I38" s="18"/>
      <c r="J38" s="18"/>
      <c r="K38" s="18"/>
      <c r="L38" s="18"/>
    </row>
    <row r="39" spans="1:12" s="3" customFormat="1" ht="12.75" customHeight="1">
      <c r="A39" s="26" t="s">
        <v>191</v>
      </c>
      <c r="B39" s="176" t="s">
        <v>590</v>
      </c>
      <c r="C39" s="18"/>
      <c r="D39" s="256" t="s">
        <v>191</v>
      </c>
      <c r="E39" s="257"/>
      <c r="F39" s="258"/>
      <c r="G39" s="165" t="s">
        <v>168</v>
      </c>
      <c r="H39" s="18"/>
      <c r="I39" s="18"/>
      <c r="J39" s="18"/>
      <c r="K39" s="18"/>
      <c r="L39" s="18"/>
    </row>
    <row r="40" spans="1:12" s="3" customFormat="1" ht="12.75" customHeight="1">
      <c r="A40" s="26" t="s">
        <v>591</v>
      </c>
      <c r="B40" s="174">
        <v>0</v>
      </c>
      <c r="C40" s="18"/>
      <c r="D40" s="297" t="s">
        <v>591</v>
      </c>
      <c r="E40" s="298"/>
      <c r="F40" s="299"/>
      <c r="G40" s="174">
        <v>206658310.51297629</v>
      </c>
      <c r="H40" s="18"/>
      <c r="I40" s="18"/>
      <c r="J40" s="18"/>
      <c r="K40" s="18"/>
      <c r="L40" s="18"/>
    </row>
    <row r="41" spans="1:12" s="3" customFormat="1" ht="12.75" customHeight="1">
      <c r="A41" s="26" t="s">
        <v>91</v>
      </c>
      <c r="B41" s="195" t="s">
        <v>676</v>
      </c>
      <c r="C41" s="18"/>
      <c r="D41" s="22" t="s">
        <v>91</v>
      </c>
      <c r="E41" s="142"/>
      <c r="F41" s="143"/>
      <c r="G41" s="196" t="s">
        <v>676</v>
      </c>
      <c r="H41" s="18"/>
      <c r="I41" s="18"/>
      <c r="J41" s="18"/>
      <c r="K41" s="18"/>
      <c r="L41" s="18"/>
    </row>
    <row r="42" spans="1:12" s="3" customFormat="1" ht="12.75" customHeight="1">
      <c r="A42" s="26" t="s">
        <v>92</v>
      </c>
      <c r="B42" s="195" t="s">
        <v>677</v>
      </c>
      <c r="C42" s="18"/>
      <c r="D42" s="22" t="s">
        <v>92</v>
      </c>
      <c r="E42" s="142"/>
      <c r="F42" s="143"/>
      <c r="G42" s="196" t="s">
        <v>677</v>
      </c>
      <c r="H42" s="18"/>
      <c r="I42" s="18"/>
      <c r="J42" s="18"/>
      <c r="K42" s="18"/>
      <c r="L42" s="18"/>
    </row>
    <row r="43" spans="1:12" s="3" customFormat="1" ht="12.75" customHeight="1">
      <c r="A43" s="26" t="s">
        <v>93</v>
      </c>
      <c r="B43" s="195" t="s">
        <v>678</v>
      </c>
      <c r="C43" s="18"/>
      <c r="D43" s="22" t="s">
        <v>93</v>
      </c>
      <c r="E43" s="142"/>
      <c r="F43" s="143"/>
      <c r="G43" s="196" t="s">
        <v>678</v>
      </c>
      <c r="H43" s="18"/>
      <c r="I43" s="18"/>
      <c r="J43" s="18"/>
      <c r="K43" s="18"/>
      <c r="L43" s="18"/>
    </row>
    <row r="44" spans="1:12" s="3" customFormat="1" ht="12.75" customHeight="1">
      <c r="A44" s="18"/>
      <c r="B44" s="18"/>
      <c r="C44" s="18"/>
      <c r="D44" s="18"/>
      <c r="E44" s="18"/>
      <c r="F44" s="18"/>
      <c r="G44" s="18"/>
      <c r="H44" s="18"/>
      <c r="I44" s="18"/>
      <c r="J44" s="18"/>
      <c r="K44" s="18"/>
      <c r="L44" s="18"/>
    </row>
    <row r="45" spans="1:12" s="3" customFormat="1" ht="12.75" customHeight="1">
      <c r="A45" s="26" t="s">
        <v>589</v>
      </c>
      <c r="B45" s="175" t="s">
        <v>95</v>
      </c>
      <c r="C45" s="18"/>
      <c r="D45" s="256" t="s">
        <v>593</v>
      </c>
      <c r="E45" s="257"/>
      <c r="F45" s="258"/>
      <c r="G45" s="175" t="s">
        <v>98</v>
      </c>
      <c r="H45" s="18"/>
      <c r="I45" s="18"/>
      <c r="J45" s="18"/>
      <c r="K45" s="18"/>
      <c r="L45" s="18"/>
    </row>
    <row r="46" spans="1:12" s="3" customFormat="1" ht="12.75" customHeight="1">
      <c r="A46" s="26" t="s">
        <v>592</v>
      </c>
      <c r="B46" s="174">
        <v>666666666.65999997</v>
      </c>
      <c r="C46" s="18"/>
      <c r="D46" s="256" t="s">
        <v>592</v>
      </c>
      <c r="E46" s="257"/>
      <c r="F46" s="258"/>
      <c r="G46" s="174">
        <v>500000000</v>
      </c>
      <c r="H46" s="18"/>
      <c r="I46" s="18"/>
      <c r="J46" s="18"/>
      <c r="K46" s="18"/>
      <c r="L46" s="18"/>
    </row>
    <row r="47" spans="1:12" s="3" customFormat="1" ht="12.75" customHeight="1">
      <c r="A47" s="26" t="s">
        <v>587</v>
      </c>
      <c r="B47" s="150">
        <v>42163</v>
      </c>
      <c r="C47" s="18"/>
      <c r="D47" s="256" t="s">
        <v>587</v>
      </c>
      <c r="E47" s="257"/>
      <c r="F47" s="258"/>
      <c r="G47" s="150">
        <v>44298</v>
      </c>
      <c r="H47" s="18"/>
      <c r="I47" s="18"/>
      <c r="J47" s="18"/>
      <c r="K47" s="18"/>
      <c r="L47" s="18"/>
    </row>
    <row r="48" spans="1:12" s="3" customFormat="1" ht="12.75" customHeight="1">
      <c r="A48" s="26" t="s">
        <v>615</v>
      </c>
      <c r="B48" s="157">
        <v>3.3750000000000002E-2</v>
      </c>
      <c r="C48" s="18"/>
      <c r="D48" s="256" t="s">
        <v>190</v>
      </c>
      <c r="E48" s="257"/>
      <c r="F48" s="258"/>
      <c r="G48" s="176">
        <v>4.2500000000000003E-2</v>
      </c>
      <c r="H48" s="18"/>
      <c r="I48" s="18"/>
      <c r="J48" s="18"/>
      <c r="K48" s="18"/>
      <c r="L48" s="18"/>
    </row>
    <row r="49" spans="1:12" s="3" customFormat="1" ht="12.75" customHeight="1">
      <c r="A49" s="26" t="s">
        <v>616</v>
      </c>
      <c r="B49" s="176" t="s">
        <v>590</v>
      </c>
      <c r="C49" s="18"/>
      <c r="D49" s="256" t="s">
        <v>191</v>
      </c>
      <c r="E49" s="257"/>
      <c r="F49" s="258"/>
      <c r="G49" s="165" t="s">
        <v>168</v>
      </c>
      <c r="H49" s="18"/>
      <c r="I49" s="18"/>
      <c r="J49" s="18"/>
      <c r="K49" s="18"/>
      <c r="L49" s="18"/>
    </row>
    <row r="50" spans="1:12" s="3" customFormat="1" ht="12.75" customHeight="1">
      <c r="A50" s="26" t="s">
        <v>591</v>
      </c>
      <c r="B50" s="174">
        <v>139400079</v>
      </c>
      <c r="C50" s="18"/>
      <c r="D50" s="297" t="s">
        <v>591</v>
      </c>
      <c r="E50" s="298"/>
      <c r="F50" s="299"/>
      <c r="G50" s="174">
        <v>220477824.65102324</v>
      </c>
      <c r="H50" s="18"/>
      <c r="I50" s="18"/>
      <c r="J50" s="18"/>
      <c r="K50" s="18"/>
      <c r="L50" s="18"/>
    </row>
    <row r="51" spans="1:12" s="3" customFormat="1" ht="12.75" customHeight="1">
      <c r="A51" s="26" t="s">
        <v>91</v>
      </c>
      <c r="B51" s="174" t="s">
        <v>332</v>
      </c>
      <c r="C51" s="18"/>
      <c r="D51" s="22" t="s">
        <v>91</v>
      </c>
      <c r="E51" s="142"/>
      <c r="F51" s="143"/>
      <c r="G51" s="174" t="s">
        <v>332</v>
      </c>
      <c r="H51" s="18"/>
      <c r="I51" s="18"/>
      <c r="J51" s="18"/>
      <c r="K51" s="18"/>
      <c r="L51" s="18"/>
    </row>
    <row r="52" spans="1:12" s="3" customFormat="1" ht="12.75" customHeight="1">
      <c r="A52" s="26" t="s">
        <v>92</v>
      </c>
      <c r="B52" s="174" t="s">
        <v>334</v>
      </c>
      <c r="C52" s="18"/>
      <c r="D52" s="22" t="s">
        <v>92</v>
      </c>
      <c r="E52" s="142"/>
      <c r="F52" s="143"/>
      <c r="G52" s="174" t="s">
        <v>74</v>
      </c>
      <c r="H52" s="18"/>
      <c r="I52" s="18"/>
      <c r="J52" s="18"/>
      <c r="K52" s="18"/>
      <c r="L52" s="18"/>
    </row>
    <row r="53" spans="1:12" s="3" customFormat="1" ht="12.75" customHeight="1">
      <c r="A53" s="26" t="s">
        <v>93</v>
      </c>
      <c r="B53" s="174" t="s">
        <v>405</v>
      </c>
      <c r="C53" s="18"/>
      <c r="D53" s="22" t="s">
        <v>93</v>
      </c>
      <c r="E53" s="142"/>
      <c r="F53" s="143"/>
      <c r="G53" s="174" t="s">
        <v>58</v>
      </c>
      <c r="H53" s="18"/>
      <c r="I53" s="18"/>
      <c r="J53" s="18"/>
      <c r="K53" s="18"/>
      <c r="L53" s="18"/>
    </row>
    <row r="54" spans="1:12" s="3" customFormat="1" ht="12.75" customHeight="1">
      <c r="A54" s="18"/>
      <c r="B54" s="18"/>
      <c r="C54" s="18"/>
      <c r="D54" s="18"/>
      <c r="E54" s="18"/>
      <c r="F54" s="18"/>
      <c r="G54" s="18"/>
      <c r="H54" s="18"/>
      <c r="I54" s="18"/>
      <c r="J54" s="18"/>
      <c r="K54" s="18"/>
      <c r="L54" s="18"/>
    </row>
    <row r="55" spans="1:12" s="3" customFormat="1" ht="12.75" customHeight="1">
      <c r="A55" s="26" t="s">
        <v>589</v>
      </c>
      <c r="B55" s="175" t="s">
        <v>96</v>
      </c>
      <c r="C55" s="18"/>
      <c r="D55" s="256" t="s">
        <v>593</v>
      </c>
      <c r="E55" s="257"/>
      <c r="F55" s="258"/>
      <c r="G55" s="175" t="s">
        <v>99</v>
      </c>
      <c r="H55" s="18"/>
      <c r="I55" s="18"/>
      <c r="J55" s="18"/>
      <c r="K55" s="18"/>
      <c r="L55" s="18"/>
    </row>
    <row r="56" spans="1:12" s="3" customFormat="1" ht="12.75" customHeight="1">
      <c r="A56" s="26" t="s">
        <v>592</v>
      </c>
      <c r="B56" s="174">
        <v>666666666.65999997</v>
      </c>
      <c r="C56" s="18"/>
      <c r="D56" s="256" t="s">
        <v>592</v>
      </c>
      <c r="E56" s="257"/>
      <c r="F56" s="258"/>
      <c r="G56" s="174">
        <v>500000000</v>
      </c>
      <c r="H56" s="18"/>
      <c r="I56" s="18"/>
      <c r="J56" s="18"/>
      <c r="K56" s="18"/>
      <c r="L56" s="18"/>
    </row>
    <row r="57" spans="1:12" s="3" customFormat="1" ht="12.75" customHeight="1">
      <c r="A57" s="26" t="s">
        <v>587</v>
      </c>
      <c r="B57" s="150">
        <v>42163</v>
      </c>
      <c r="C57" s="18"/>
      <c r="D57" s="256" t="s">
        <v>587</v>
      </c>
      <c r="E57" s="257"/>
      <c r="F57" s="258"/>
      <c r="G57" s="150">
        <v>44298</v>
      </c>
      <c r="H57" s="18"/>
      <c r="I57" s="18"/>
      <c r="J57" s="18"/>
      <c r="K57" s="18"/>
      <c r="L57" s="18"/>
    </row>
    <row r="58" spans="1:12" s="3" customFormat="1" ht="12.75" customHeight="1">
      <c r="A58" s="26" t="s">
        <v>190</v>
      </c>
      <c r="B58" s="157">
        <v>3.3750000000000002E-2</v>
      </c>
      <c r="C58" s="18"/>
      <c r="D58" s="256" t="s">
        <v>190</v>
      </c>
      <c r="E58" s="257"/>
      <c r="F58" s="258"/>
      <c r="G58" s="176">
        <v>4.2500000000000003E-2</v>
      </c>
      <c r="H58" s="18"/>
      <c r="I58" s="18"/>
      <c r="J58" s="18"/>
      <c r="K58" s="18"/>
      <c r="L58" s="18"/>
    </row>
    <row r="59" spans="1:12" s="3" customFormat="1" ht="12.75" customHeight="1">
      <c r="A59" s="26" t="s">
        <v>191</v>
      </c>
      <c r="B59" s="176" t="s">
        <v>590</v>
      </c>
      <c r="C59" s="18"/>
      <c r="D59" s="256" t="s">
        <v>191</v>
      </c>
      <c r="E59" s="257"/>
      <c r="F59" s="258"/>
      <c r="G59" s="165" t="s">
        <v>168</v>
      </c>
      <c r="H59" s="18"/>
      <c r="I59" s="18"/>
      <c r="J59" s="18"/>
      <c r="K59" s="18"/>
      <c r="L59" s="18"/>
    </row>
    <row r="60" spans="1:12" s="3" customFormat="1" ht="12.75" customHeight="1">
      <c r="A60" s="26" t="s">
        <v>591</v>
      </c>
      <c r="B60" s="174">
        <v>114573165</v>
      </c>
      <c r="C60" s="18"/>
      <c r="D60" s="181" t="s">
        <v>591</v>
      </c>
      <c r="E60" s="182"/>
      <c r="F60" s="183"/>
      <c r="G60" s="196">
        <v>172506557</v>
      </c>
      <c r="H60" s="18"/>
      <c r="I60" s="18"/>
      <c r="J60" s="18"/>
      <c r="K60" s="18"/>
      <c r="L60" s="18"/>
    </row>
    <row r="61" spans="1:12" s="3" customFormat="1" ht="12.75" customHeight="1">
      <c r="A61" s="26" t="s">
        <v>91</v>
      </c>
      <c r="B61" s="174" t="s">
        <v>97</v>
      </c>
      <c r="C61" s="18"/>
      <c r="D61" s="22" t="s">
        <v>91</v>
      </c>
      <c r="E61" s="142"/>
      <c r="F61" s="143"/>
      <c r="G61" s="174" t="s">
        <v>100</v>
      </c>
      <c r="H61" s="18"/>
      <c r="I61" s="18"/>
      <c r="J61" s="18"/>
      <c r="K61" s="18"/>
      <c r="L61" s="18"/>
    </row>
    <row r="62" spans="1:12" s="3" customFormat="1" ht="12.75" customHeight="1">
      <c r="A62" s="26" t="s">
        <v>92</v>
      </c>
      <c r="B62" s="194" t="s">
        <v>675</v>
      </c>
      <c r="C62" s="18"/>
      <c r="D62" s="22" t="s">
        <v>92</v>
      </c>
      <c r="E62" s="142"/>
      <c r="F62" s="143"/>
      <c r="G62" s="174" t="s">
        <v>39</v>
      </c>
      <c r="H62" s="18"/>
      <c r="I62" s="18"/>
      <c r="J62" s="18"/>
      <c r="K62" s="18"/>
      <c r="L62" s="18"/>
    </row>
    <row r="63" spans="1:12" s="3" customFormat="1" ht="12.75" customHeight="1">
      <c r="A63" s="26" t="s">
        <v>93</v>
      </c>
      <c r="B63" s="174" t="s">
        <v>405</v>
      </c>
      <c r="C63" s="18"/>
      <c r="D63" s="22" t="s">
        <v>93</v>
      </c>
      <c r="E63" s="142"/>
      <c r="F63" s="143"/>
      <c r="G63" s="174" t="s">
        <v>101</v>
      </c>
      <c r="H63" s="18"/>
      <c r="I63" s="18"/>
      <c r="J63" s="18"/>
      <c r="K63" s="18"/>
      <c r="L63" s="18"/>
    </row>
    <row r="64" spans="1:12" s="3" customFormat="1">
      <c r="A64" s="18"/>
      <c r="B64" s="18"/>
      <c r="C64" s="18"/>
      <c r="D64" s="18"/>
      <c r="E64" s="18"/>
      <c r="F64" s="18"/>
      <c r="G64" s="18"/>
      <c r="H64" s="18"/>
      <c r="I64" s="18"/>
      <c r="J64" s="18"/>
      <c r="K64" s="18"/>
      <c r="L64" s="18"/>
    </row>
    <row r="65" spans="1:12" customFormat="1" ht="25.5" customHeight="1">
      <c r="A65" s="248" t="s">
        <v>400</v>
      </c>
      <c r="B65" s="248"/>
      <c r="C65" s="248"/>
      <c r="D65" s="248"/>
      <c r="E65" s="248"/>
      <c r="F65" s="248"/>
      <c r="G65" s="248"/>
      <c r="H65" s="248"/>
      <c r="I65" s="248"/>
      <c r="J65" s="248"/>
      <c r="K65" s="248"/>
      <c r="L65" s="57"/>
    </row>
    <row r="66" spans="1:12" customFormat="1" ht="25.5" customHeight="1">
      <c r="A66" s="248"/>
      <c r="B66" s="248"/>
      <c r="C66" s="248"/>
      <c r="D66" s="248"/>
      <c r="E66" s="248"/>
      <c r="F66" s="248"/>
      <c r="G66" s="248"/>
      <c r="H66" s="248"/>
      <c r="I66" s="248"/>
      <c r="J66" s="248"/>
      <c r="K66" s="248"/>
      <c r="L66" s="57"/>
    </row>
    <row r="67" spans="1:12" customFormat="1" ht="25.5" customHeight="1">
      <c r="A67" s="249"/>
      <c r="B67" s="249"/>
      <c r="C67" s="249"/>
      <c r="D67" s="249"/>
      <c r="E67" s="249"/>
      <c r="F67" s="249"/>
      <c r="G67" s="249"/>
      <c r="H67" s="249"/>
      <c r="I67" s="249"/>
      <c r="J67" s="249"/>
      <c r="K67" s="249"/>
      <c r="L67" s="58"/>
    </row>
    <row r="68" spans="1:12" s="3" customFormat="1">
      <c r="A68" s="18"/>
      <c r="B68" s="18"/>
      <c r="C68" s="18"/>
      <c r="D68" s="18"/>
      <c r="E68" s="18"/>
      <c r="F68" s="18"/>
      <c r="G68" s="18"/>
      <c r="H68" s="18"/>
      <c r="I68" s="18"/>
      <c r="J68" s="18"/>
      <c r="K68" s="18"/>
      <c r="L68" s="18"/>
    </row>
    <row r="69" spans="1:12" s="3" customFormat="1">
      <c r="A69" s="17" t="s">
        <v>192</v>
      </c>
      <c r="B69" s="18"/>
      <c r="C69" s="18"/>
      <c r="D69" s="18"/>
      <c r="E69" s="18"/>
      <c r="F69" s="18"/>
      <c r="G69" s="18"/>
      <c r="H69" s="18"/>
      <c r="I69" s="18"/>
      <c r="J69" s="18"/>
      <c r="K69" s="18"/>
      <c r="L69" s="18"/>
    </row>
    <row r="70" spans="1:12" s="3" customFormat="1" ht="25.5">
      <c r="A70" s="18"/>
      <c r="B70" s="197" t="s">
        <v>679</v>
      </c>
      <c r="C70" s="197" t="s">
        <v>672</v>
      </c>
      <c r="D70" s="198" t="s">
        <v>193</v>
      </c>
      <c r="E70" s="18"/>
      <c r="F70" s="28"/>
      <c r="G70" s="18"/>
      <c r="H70" s="18"/>
      <c r="I70" s="18"/>
      <c r="J70" s="18"/>
      <c r="K70" s="18"/>
      <c r="L70" s="18"/>
    </row>
    <row r="71" spans="1:12" s="3" customFormat="1">
      <c r="A71" s="26" t="s">
        <v>347</v>
      </c>
      <c r="B71" s="199"/>
      <c r="C71" s="199"/>
      <c r="D71" s="56"/>
      <c r="E71" s="18"/>
      <c r="F71" s="29"/>
      <c r="G71" s="18"/>
      <c r="H71" s="18"/>
      <c r="I71" s="18"/>
      <c r="J71" s="18"/>
      <c r="K71" s="18"/>
      <c r="L71" s="18"/>
    </row>
    <row r="72" spans="1:12" s="3" customFormat="1">
      <c r="A72" s="24" t="s">
        <v>317</v>
      </c>
      <c r="B72" s="200">
        <v>73610040</v>
      </c>
      <c r="C72" s="200">
        <v>70186553</v>
      </c>
      <c r="D72" s="56" t="s">
        <v>681</v>
      </c>
      <c r="E72" s="18"/>
      <c r="F72" s="29"/>
      <c r="G72" s="18"/>
      <c r="H72" s="18"/>
      <c r="I72" s="18"/>
      <c r="J72" s="18"/>
      <c r="K72" s="18"/>
      <c r="L72" s="18"/>
    </row>
    <row r="73" spans="1:12" s="3" customFormat="1">
      <c r="A73" s="24" t="s">
        <v>547</v>
      </c>
      <c r="B73" s="200">
        <v>675662</v>
      </c>
      <c r="C73" s="200">
        <v>896499</v>
      </c>
      <c r="D73" s="56" t="s">
        <v>681</v>
      </c>
      <c r="E73" s="18"/>
      <c r="F73" s="29"/>
      <c r="G73" s="18"/>
      <c r="H73" s="18"/>
      <c r="I73" s="18"/>
      <c r="J73" s="18"/>
      <c r="K73" s="18"/>
      <c r="L73" s="18"/>
    </row>
    <row r="74" spans="1:12" s="3" customFormat="1">
      <c r="A74" s="24" t="s">
        <v>318</v>
      </c>
      <c r="B74" s="200" t="s">
        <v>682</v>
      </c>
      <c r="C74" s="200">
        <v>18582525</v>
      </c>
      <c r="D74" s="56" t="s">
        <v>681</v>
      </c>
      <c r="E74" s="18"/>
      <c r="F74" s="29"/>
      <c r="G74" s="18"/>
      <c r="H74" s="18"/>
      <c r="I74" s="18"/>
      <c r="J74" s="18"/>
      <c r="K74" s="18"/>
      <c r="L74" s="18"/>
    </row>
    <row r="75" spans="1:12" s="3" customFormat="1">
      <c r="A75" s="24" t="s">
        <v>558</v>
      </c>
      <c r="B75" s="200" t="s">
        <v>682</v>
      </c>
      <c r="C75" s="200" t="s">
        <v>682</v>
      </c>
      <c r="D75" s="56" t="s">
        <v>681</v>
      </c>
      <c r="E75" s="18"/>
      <c r="F75" s="29"/>
      <c r="G75" s="18"/>
      <c r="H75" s="18"/>
      <c r="I75" s="18"/>
      <c r="J75" s="18"/>
      <c r="K75" s="18"/>
      <c r="L75" s="18"/>
    </row>
    <row r="76" spans="1:12" s="3" customFormat="1">
      <c r="A76" s="24" t="s">
        <v>319</v>
      </c>
      <c r="B76" s="61">
        <v>74285703</v>
      </c>
      <c r="C76" s="61">
        <v>89665577</v>
      </c>
      <c r="D76" s="56" t="s">
        <v>681</v>
      </c>
      <c r="E76" s="18"/>
      <c r="F76" s="29"/>
      <c r="G76" s="18"/>
      <c r="H76" s="18"/>
      <c r="I76" s="18"/>
      <c r="J76" s="18"/>
      <c r="K76" s="18"/>
      <c r="L76" s="18"/>
    </row>
    <row r="77" spans="1:12" s="3" customFormat="1">
      <c r="A77" s="24" t="s">
        <v>550</v>
      </c>
      <c r="B77" s="200">
        <v>2388297</v>
      </c>
      <c r="C77" s="200">
        <v>2195284</v>
      </c>
      <c r="D77" s="56" t="s">
        <v>681</v>
      </c>
      <c r="E77" s="18"/>
      <c r="F77" s="29"/>
      <c r="G77" s="18"/>
      <c r="H77" s="18"/>
      <c r="I77" s="18"/>
      <c r="J77" s="18"/>
      <c r="K77" s="18"/>
      <c r="L77" s="18"/>
    </row>
    <row r="78" spans="1:12" s="3" customFormat="1">
      <c r="A78" s="24" t="s">
        <v>548</v>
      </c>
      <c r="B78" s="200">
        <v>27490794</v>
      </c>
      <c r="C78" s="200">
        <v>29444940</v>
      </c>
      <c r="D78" s="56" t="s">
        <v>681</v>
      </c>
      <c r="E78" s="18"/>
      <c r="F78" s="29"/>
      <c r="G78" s="18"/>
      <c r="H78" s="18"/>
      <c r="I78" s="18"/>
      <c r="J78" s="18"/>
      <c r="K78" s="18"/>
      <c r="L78" s="18"/>
    </row>
    <row r="79" spans="1:12" s="3" customFormat="1">
      <c r="A79" s="24" t="s">
        <v>607</v>
      </c>
      <c r="B79" s="200">
        <v>21593327</v>
      </c>
      <c r="C79" s="200">
        <v>20475913</v>
      </c>
      <c r="D79" s="56" t="s">
        <v>681</v>
      </c>
      <c r="E79" s="18"/>
      <c r="F79" s="29"/>
      <c r="G79" s="18"/>
      <c r="H79" s="18"/>
      <c r="I79" s="18"/>
      <c r="J79" s="18"/>
      <c r="K79" s="18"/>
      <c r="L79" s="18"/>
    </row>
    <row r="80" spans="1:12" s="3" customFormat="1">
      <c r="A80" s="24" t="s">
        <v>320</v>
      </c>
      <c r="B80" s="200">
        <v>7924824</v>
      </c>
      <c r="C80" s="200">
        <v>7730333</v>
      </c>
      <c r="D80" s="56" t="s">
        <v>681</v>
      </c>
      <c r="E80" s="18"/>
      <c r="F80" s="29"/>
      <c r="G80" s="18"/>
      <c r="H80" s="18"/>
      <c r="I80" s="18"/>
      <c r="J80" s="18"/>
      <c r="K80" s="18"/>
      <c r="L80" s="18"/>
    </row>
    <row r="81" spans="1:12" s="3" customFormat="1">
      <c r="A81" s="24" t="s">
        <v>549</v>
      </c>
      <c r="B81" s="200">
        <v>6341427</v>
      </c>
      <c r="C81" s="231" t="s">
        <v>682</v>
      </c>
      <c r="D81" s="56" t="s">
        <v>681</v>
      </c>
      <c r="E81" s="18"/>
      <c r="F81" s="29"/>
      <c r="G81" s="18"/>
      <c r="H81" s="18"/>
      <c r="I81" s="18"/>
      <c r="J81" s="18"/>
      <c r="K81" s="18"/>
      <c r="L81" s="18"/>
    </row>
    <row r="82" spans="1:12" s="3" customFormat="1">
      <c r="A82" s="24" t="s">
        <v>321</v>
      </c>
      <c r="B82" s="200">
        <v>8547033</v>
      </c>
      <c r="C82" s="200">
        <v>29819108</v>
      </c>
      <c r="D82" s="56" t="s">
        <v>681</v>
      </c>
      <c r="E82" s="18"/>
      <c r="F82" s="29"/>
      <c r="G82" s="18"/>
      <c r="H82" s="18"/>
      <c r="I82" s="18"/>
      <c r="J82" s="18"/>
      <c r="K82" s="18"/>
      <c r="L82" s="18"/>
    </row>
    <row r="83" spans="1:12" s="3" customFormat="1">
      <c r="A83" s="24" t="s">
        <v>322</v>
      </c>
      <c r="B83" s="200" t="s">
        <v>682</v>
      </c>
      <c r="C83" s="200" t="s">
        <v>682</v>
      </c>
      <c r="D83" s="56" t="s">
        <v>681</v>
      </c>
      <c r="E83" s="18"/>
      <c r="F83" s="29"/>
      <c r="G83" s="18"/>
      <c r="H83" s="18"/>
      <c r="I83" s="18"/>
      <c r="J83" s="18"/>
      <c r="K83" s="18"/>
      <c r="L83" s="18"/>
    </row>
    <row r="84" spans="1:12" s="3" customFormat="1">
      <c r="A84" s="24" t="s">
        <v>323</v>
      </c>
      <c r="B84" s="200">
        <v>74285703</v>
      </c>
      <c r="C84" s="200">
        <v>89665577</v>
      </c>
      <c r="D84" s="56" t="s">
        <v>681</v>
      </c>
      <c r="E84" s="18"/>
      <c r="F84" s="29"/>
      <c r="G84" s="18"/>
      <c r="H84" s="18"/>
      <c r="I84" s="18"/>
      <c r="J84" s="18"/>
      <c r="K84" s="18"/>
      <c r="L84" s="18"/>
    </row>
    <row r="85" spans="1:12" s="3" customFormat="1">
      <c r="A85" s="24" t="s">
        <v>348</v>
      </c>
      <c r="B85" s="200" t="s">
        <v>682</v>
      </c>
      <c r="C85" s="200" t="s">
        <v>682</v>
      </c>
      <c r="D85" s="56" t="s">
        <v>681</v>
      </c>
      <c r="E85" s="18"/>
      <c r="F85" s="29"/>
      <c r="G85" s="18"/>
      <c r="H85" s="18"/>
      <c r="I85" s="18"/>
      <c r="J85" s="18"/>
      <c r="K85" s="18"/>
      <c r="L85" s="18"/>
    </row>
    <row r="86" spans="1:12" s="3" customFormat="1">
      <c r="A86" s="24" t="s">
        <v>324</v>
      </c>
      <c r="B86" s="200">
        <v>673323481</v>
      </c>
      <c r="C86" s="200">
        <v>589366912</v>
      </c>
      <c r="D86" s="56" t="s">
        <v>681</v>
      </c>
      <c r="E86" s="18"/>
      <c r="F86" s="29"/>
      <c r="G86" s="18"/>
      <c r="H86" s="18"/>
      <c r="I86" s="18"/>
      <c r="J86" s="18"/>
      <c r="K86" s="18"/>
      <c r="L86" s="18"/>
    </row>
    <row r="87" spans="1:12" s="3" customFormat="1">
      <c r="A87" s="24" t="s">
        <v>325</v>
      </c>
      <c r="B87" s="200">
        <v>2041971716</v>
      </c>
      <c r="C87" s="200">
        <v>3336449292</v>
      </c>
      <c r="D87" s="56" t="s">
        <v>681</v>
      </c>
      <c r="E87" s="18"/>
      <c r="F87" s="29"/>
      <c r="G87" s="18"/>
      <c r="H87" s="18"/>
      <c r="I87" s="18"/>
      <c r="J87" s="18"/>
      <c r="K87" s="18"/>
      <c r="L87" s="18"/>
    </row>
    <row r="88" spans="1:12" s="3" customFormat="1">
      <c r="A88" s="24" t="s">
        <v>326</v>
      </c>
      <c r="B88" s="231" t="s">
        <v>682</v>
      </c>
      <c r="C88" s="231" t="s">
        <v>682</v>
      </c>
      <c r="D88" s="56" t="s">
        <v>681</v>
      </c>
      <c r="E88" s="18"/>
      <c r="F88" s="29"/>
      <c r="G88" s="18"/>
      <c r="H88" s="18"/>
      <c r="I88" s="18"/>
      <c r="J88" s="18"/>
      <c r="K88" s="18"/>
      <c r="L88" s="18"/>
    </row>
    <row r="89" spans="1:12" s="3" customFormat="1">
      <c r="A89" s="24" t="s">
        <v>551</v>
      </c>
      <c r="B89" s="231" t="s">
        <v>682</v>
      </c>
      <c r="C89" s="231" t="s">
        <v>682</v>
      </c>
      <c r="D89" s="56" t="s">
        <v>681</v>
      </c>
      <c r="E89" s="18"/>
      <c r="F89" s="29"/>
      <c r="G89" s="18"/>
      <c r="H89" s="18"/>
      <c r="I89" s="18"/>
      <c r="J89" s="18"/>
      <c r="K89" s="18"/>
      <c r="L89" s="18"/>
    </row>
    <row r="90" spans="1:12" s="3" customFormat="1">
      <c r="A90" s="24" t="s">
        <v>552</v>
      </c>
      <c r="B90" s="231" t="s">
        <v>682</v>
      </c>
      <c r="C90" s="231" t="s">
        <v>682</v>
      </c>
      <c r="D90" s="56" t="s">
        <v>681</v>
      </c>
      <c r="E90" s="18"/>
      <c r="F90" s="29"/>
      <c r="G90" s="18"/>
      <c r="H90" s="18"/>
      <c r="I90" s="18"/>
      <c r="J90" s="18"/>
      <c r="K90" s="18"/>
      <c r="L90" s="18"/>
    </row>
    <row r="91" spans="1:12" s="3" customFormat="1">
      <c r="A91" s="24" t="s">
        <v>327</v>
      </c>
      <c r="B91" s="61">
        <v>2715295197</v>
      </c>
      <c r="C91" s="61">
        <v>3925816204</v>
      </c>
      <c r="D91" s="56" t="s">
        <v>681</v>
      </c>
      <c r="E91" s="30"/>
      <c r="F91" s="29"/>
      <c r="G91" s="18"/>
      <c r="H91" s="18"/>
      <c r="I91" s="18"/>
      <c r="J91" s="18"/>
      <c r="K91" s="18"/>
      <c r="L91" s="18"/>
    </row>
    <row r="92" spans="1:12" s="3" customFormat="1">
      <c r="A92" s="24" t="s">
        <v>553</v>
      </c>
      <c r="B92" s="231" t="s">
        <v>682</v>
      </c>
      <c r="C92" s="231" t="s">
        <v>682</v>
      </c>
      <c r="D92" s="56" t="s">
        <v>681</v>
      </c>
      <c r="E92" s="18"/>
      <c r="F92" s="29"/>
      <c r="G92" s="18"/>
      <c r="H92" s="18"/>
      <c r="I92" s="18"/>
      <c r="J92" s="18"/>
      <c r="K92" s="18"/>
      <c r="L92" s="18"/>
    </row>
    <row r="93" spans="1:12" s="3" customFormat="1">
      <c r="A93" s="24" t="s">
        <v>554</v>
      </c>
      <c r="B93" s="231" t="s">
        <v>682</v>
      </c>
      <c r="C93" s="231" t="s">
        <v>682</v>
      </c>
      <c r="D93" s="56" t="s">
        <v>681</v>
      </c>
      <c r="E93" s="18"/>
      <c r="F93" s="29"/>
      <c r="G93" s="18"/>
      <c r="H93" s="18"/>
      <c r="I93" s="18"/>
      <c r="J93" s="18"/>
      <c r="K93" s="18"/>
      <c r="L93" s="18"/>
    </row>
    <row r="94" spans="1:12" s="3" customFormat="1">
      <c r="A94" s="24" t="s">
        <v>555</v>
      </c>
      <c r="B94" s="231" t="s">
        <v>682</v>
      </c>
      <c r="C94" s="231" t="s">
        <v>682</v>
      </c>
      <c r="D94" s="56" t="s">
        <v>681</v>
      </c>
      <c r="E94" s="18"/>
      <c r="F94" s="29"/>
      <c r="G94" s="18"/>
      <c r="H94" s="18"/>
      <c r="I94" s="18"/>
      <c r="J94" s="18"/>
      <c r="K94" s="18"/>
      <c r="L94" s="18"/>
    </row>
    <row r="95" spans="1:12" s="3" customFormat="1">
      <c r="A95" s="24" t="s">
        <v>556</v>
      </c>
      <c r="B95" s="231" t="s">
        <v>682</v>
      </c>
      <c r="C95" s="200">
        <v>1294477576</v>
      </c>
      <c r="D95" s="56" t="s">
        <v>681</v>
      </c>
      <c r="E95" s="18"/>
      <c r="F95" s="29"/>
      <c r="G95" s="18"/>
      <c r="H95" s="18"/>
      <c r="I95" s="18"/>
      <c r="J95" s="18"/>
      <c r="K95" s="18"/>
      <c r="L95" s="18"/>
    </row>
    <row r="96" spans="1:12" s="3" customFormat="1">
      <c r="A96" s="24" t="s">
        <v>557</v>
      </c>
      <c r="B96" s="200">
        <v>673323481.44000006</v>
      </c>
      <c r="C96" s="200">
        <v>589366912</v>
      </c>
      <c r="D96" s="56" t="s">
        <v>681</v>
      </c>
      <c r="E96" s="18"/>
      <c r="F96" s="29"/>
      <c r="G96" s="18"/>
      <c r="H96" s="18"/>
      <c r="I96" s="18"/>
      <c r="J96" s="18"/>
      <c r="K96" s="18"/>
      <c r="L96" s="18"/>
    </row>
    <row r="97" spans="1:12" s="3" customFormat="1">
      <c r="A97" s="24" t="s">
        <v>323</v>
      </c>
      <c r="B97" s="200">
        <f>B96</f>
        <v>673323481.44000006</v>
      </c>
      <c r="C97" s="200">
        <v>1883844488</v>
      </c>
      <c r="D97" s="56" t="s">
        <v>681</v>
      </c>
      <c r="E97" s="18"/>
      <c r="F97" s="29"/>
      <c r="G97" s="18"/>
      <c r="H97" s="18"/>
      <c r="I97" s="18"/>
      <c r="J97" s="18"/>
      <c r="K97" s="18"/>
      <c r="L97" s="18"/>
    </row>
    <row r="98" spans="1:12" s="3" customFormat="1">
      <c r="A98" s="26" t="s">
        <v>194</v>
      </c>
      <c r="B98" s="200">
        <v>162152210</v>
      </c>
      <c r="C98" s="200">
        <v>155810784</v>
      </c>
      <c r="D98" s="200">
        <v>162152210</v>
      </c>
      <c r="E98" s="18"/>
      <c r="F98" s="29"/>
      <c r="G98" s="18"/>
      <c r="H98" s="18"/>
      <c r="I98" s="18"/>
      <c r="J98" s="18"/>
      <c r="K98" s="18"/>
      <c r="L98" s="18"/>
    </row>
    <row r="99" spans="1:12" s="3" customFormat="1">
      <c r="A99" s="26" t="s">
        <v>195</v>
      </c>
      <c r="B99" s="200" t="s">
        <v>682</v>
      </c>
      <c r="C99" s="231" t="s">
        <v>682</v>
      </c>
      <c r="D99" s="56" t="s">
        <v>681</v>
      </c>
      <c r="E99" s="18"/>
      <c r="F99" s="29"/>
      <c r="G99" s="18"/>
      <c r="H99" s="18"/>
      <c r="I99" s="18"/>
      <c r="J99" s="18"/>
      <c r="K99" s="18"/>
      <c r="L99" s="18"/>
    </row>
    <row r="100" spans="1:12" s="3" customFormat="1">
      <c r="A100" s="26" t="s">
        <v>196</v>
      </c>
      <c r="B100" s="200">
        <f>B91-B97</f>
        <v>2041971715.5599999</v>
      </c>
      <c r="C100" s="200">
        <v>2041971716</v>
      </c>
      <c r="D100" s="56" t="s">
        <v>681</v>
      </c>
      <c r="E100" s="18"/>
      <c r="F100" s="29"/>
      <c r="G100" s="30"/>
      <c r="H100" s="18"/>
      <c r="I100" s="18"/>
      <c r="J100" s="18"/>
      <c r="K100" s="18"/>
      <c r="L100" s="18"/>
    </row>
    <row r="101" spans="1:12" s="3" customFormat="1">
      <c r="A101" s="26" t="s">
        <v>197</v>
      </c>
      <c r="B101" s="56" t="s">
        <v>681</v>
      </c>
      <c r="C101" s="56" t="s">
        <v>681</v>
      </c>
      <c r="D101" s="56" t="s">
        <v>681</v>
      </c>
      <c r="E101" s="18"/>
      <c r="F101" s="29"/>
      <c r="G101" s="18"/>
      <c r="H101" s="18"/>
      <c r="I101" s="18"/>
      <c r="J101" s="18"/>
      <c r="K101" s="18"/>
      <c r="L101" s="18"/>
    </row>
    <row r="102" spans="1:12" s="3" customFormat="1" ht="12.75" customHeight="1">
      <c r="A102" s="300"/>
      <c r="B102" s="300"/>
      <c r="C102" s="300"/>
      <c r="D102" s="300"/>
      <c r="E102" s="18"/>
      <c r="F102" s="29"/>
      <c r="G102" s="18"/>
      <c r="H102" s="18"/>
      <c r="I102" s="18"/>
      <c r="J102" s="18"/>
      <c r="K102" s="18"/>
      <c r="L102" s="18"/>
    </row>
    <row r="103" spans="1:12" s="3" customFormat="1">
      <c r="A103" s="301"/>
      <c r="B103" s="301"/>
      <c r="C103" s="301"/>
      <c r="D103" s="301"/>
      <c r="E103" s="18"/>
      <c r="F103" s="29"/>
      <c r="G103" s="18"/>
      <c r="H103" s="18"/>
      <c r="I103" s="18"/>
      <c r="J103" s="18"/>
      <c r="K103" s="18"/>
      <c r="L103" s="18"/>
    </row>
    <row r="104" spans="1:12" s="3" customFormat="1">
      <c r="A104" s="42"/>
      <c r="B104" s="18"/>
      <c r="C104" s="18"/>
      <c r="D104" s="18"/>
      <c r="E104" s="18"/>
      <c r="F104" s="29"/>
      <c r="G104" s="18"/>
      <c r="H104" s="18"/>
      <c r="I104" s="18"/>
      <c r="J104" s="18"/>
      <c r="K104" s="18"/>
      <c r="L104" s="18"/>
    </row>
    <row r="105" spans="1:12" s="3" customFormat="1">
      <c r="A105" s="17" t="s">
        <v>198</v>
      </c>
      <c r="B105" s="18"/>
      <c r="C105" s="18"/>
      <c r="D105" s="18"/>
      <c r="E105" s="18"/>
      <c r="F105" s="18"/>
      <c r="G105" s="18"/>
      <c r="H105" s="18"/>
      <c r="I105" s="18"/>
      <c r="J105" s="18"/>
      <c r="K105" s="18"/>
      <c r="L105" s="18"/>
    </row>
    <row r="106" spans="1:12" s="3" customFormat="1" ht="12.75" customHeight="1">
      <c r="A106" s="18"/>
      <c r="B106" s="201" t="s">
        <v>683</v>
      </c>
      <c r="C106" s="278" t="s">
        <v>579</v>
      </c>
      <c r="D106" s="279"/>
      <c r="E106" s="280"/>
      <c r="F106" s="18"/>
      <c r="G106" s="140" t="s">
        <v>646</v>
      </c>
      <c r="H106" s="141"/>
      <c r="I106" s="141"/>
      <c r="J106" s="142"/>
      <c r="K106" s="143"/>
      <c r="L106" s="18"/>
    </row>
    <row r="107" spans="1:12" s="3" customFormat="1">
      <c r="A107" s="26" t="s">
        <v>199</v>
      </c>
      <c r="B107" s="231">
        <v>20651431753</v>
      </c>
      <c r="C107" s="281" t="s">
        <v>376</v>
      </c>
      <c r="D107" s="282"/>
      <c r="E107" s="283"/>
      <c r="F107" s="18"/>
      <c r="G107" s="133"/>
      <c r="H107" s="126"/>
      <c r="I107" s="126"/>
      <c r="J107" s="127"/>
      <c r="K107" s="134"/>
      <c r="L107" s="18"/>
    </row>
    <row r="108" spans="1:12" s="3" customFormat="1">
      <c r="A108" s="26" t="s">
        <v>200</v>
      </c>
      <c r="B108" s="231">
        <v>2258576570</v>
      </c>
      <c r="C108" s="281" t="s">
        <v>52</v>
      </c>
      <c r="D108" s="282"/>
      <c r="E108" s="283"/>
      <c r="F108" s="18"/>
      <c r="G108" s="135" t="s">
        <v>647</v>
      </c>
      <c r="H108" s="126"/>
      <c r="I108" s="126"/>
      <c r="J108" s="127"/>
      <c r="K108" s="134"/>
      <c r="L108" s="18"/>
    </row>
    <row r="109" spans="1:12" s="3" customFormat="1">
      <c r="A109" s="26" t="s">
        <v>201</v>
      </c>
      <c r="B109" s="231">
        <v>0</v>
      </c>
      <c r="C109" s="281" t="s">
        <v>328</v>
      </c>
      <c r="D109" s="282"/>
      <c r="E109" s="283"/>
      <c r="F109" s="18"/>
      <c r="G109" s="136" t="s">
        <v>648</v>
      </c>
      <c r="H109" s="202">
        <v>22451757346</v>
      </c>
      <c r="I109" s="126" t="s">
        <v>649</v>
      </c>
      <c r="J109" s="127"/>
      <c r="K109" s="134"/>
      <c r="L109" s="18"/>
    </row>
    <row r="110" spans="1:12" s="3" customFormat="1" ht="12.75" customHeight="1">
      <c r="A110" s="26" t="s">
        <v>202</v>
      </c>
      <c r="B110" s="231">
        <v>0</v>
      </c>
      <c r="C110" s="281" t="s">
        <v>375</v>
      </c>
      <c r="D110" s="282"/>
      <c r="E110" s="283"/>
      <c r="F110" s="18"/>
      <c r="G110" s="136" t="s">
        <v>650</v>
      </c>
      <c r="H110" s="202">
        <v>20651431753.2384</v>
      </c>
      <c r="I110" s="284" t="s">
        <v>651</v>
      </c>
      <c r="J110" s="284"/>
      <c r="K110" s="285"/>
      <c r="L110" s="18"/>
    </row>
    <row r="111" spans="1:12" s="3" customFormat="1">
      <c r="A111" s="26" t="s">
        <v>203</v>
      </c>
      <c r="B111" s="231">
        <v>0</v>
      </c>
      <c r="C111" s="281" t="s">
        <v>581</v>
      </c>
      <c r="D111" s="282"/>
      <c r="E111" s="283"/>
      <c r="F111" s="18"/>
      <c r="G111" s="138"/>
      <c r="H111" s="139"/>
      <c r="I111" s="286"/>
      <c r="J111" s="286"/>
      <c r="K111" s="287"/>
      <c r="L111" s="18"/>
    </row>
    <row r="112" spans="1:12" s="3" customFormat="1" ht="14.25">
      <c r="A112" s="63" t="s">
        <v>578</v>
      </c>
      <c r="B112" s="231">
        <v>1077957893</v>
      </c>
      <c r="C112" s="275" t="s">
        <v>618</v>
      </c>
      <c r="D112" s="276"/>
      <c r="E112" s="277"/>
      <c r="F112" s="18"/>
      <c r="G112" s="135"/>
      <c r="H112" s="126"/>
      <c r="I112" s="126"/>
      <c r="J112" s="127"/>
      <c r="K112" s="134"/>
      <c r="L112" s="18"/>
    </row>
    <row r="113" spans="1:12" s="3" customFormat="1" ht="14.25">
      <c r="A113" s="26" t="s">
        <v>397</v>
      </c>
      <c r="B113" s="231">
        <v>0</v>
      </c>
      <c r="C113" s="275" t="s">
        <v>619</v>
      </c>
      <c r="D113" s="276"/>
      <c r="E113" s="277"/>
      <c r="F113" s="18"/>
      <c r="G113" s="136" t="s">
        <v>652</v>
      </c>
      <c r="H113" s="126" t="s">
        <v>653</v>
      </c>
      <c r="I113" s="126"/>
      <c r="J113" s="127"/>
      <c r="K113" s="134"/>
      <c r="L113" s="18"/>
    </row>
    <row r="114" spans="1:12" s="3" customFormat="1" ht="14.25">
      <c r="A114" s="26" t="s">
        <v>398</v>
      </c>
      <c r="B114" s="231">
        <v>0</v>
      </c>
      <c r="C114" s="275" t="s">
        <v>620</v>
      </c>
      <c r="D114" s="276"/>
      <c r="E114" s="277"/>
      <c r="F114" s="18"/>
      <c r="G114" s="137" t="s">
        <v>382</v>
      </c>
      <c r="H114" s="126" t="s">
        <v>654</v>
      </c>
      <c r="I114" s="126"/>
      <c r="J114" s="127"/>
      <c r="K114" s="134"/>
      <c r="L114" s="18"/>
    </row>
    <row r="115" spans="1:12" s="3" customFormat="1">
      <c r="A115" s="26" t="s">
        <v>204</v>
      </c>
      <c r="B115" s="231">
        <v>342380237</v>
      </c>
      <c r="C115" s="281" t="s">
        <v>329</v>
      </c>
      <c r="D115" s="282"/>
      <c r="E115" s="283"/>
      <c r="F115" s="18"/>
      <c r="G115" s="135"/>
      <c r="H115" s="203">
        <v>23230435657</v>
      </c>
      <c r="I115" s="126" t="s">
        <v>655</v>
      </c>
      <c r="J115" s="127"/>
      <c r="K115" s="134"/>
      <c r="L115" s="18"/>
    </row>
    <row r="116" spans="1:12" s="3" customFormat="1">
      <c r="A116" s="26" t="s">
        <v>205</v>
      </c>
      <c r="B116" s="231">
        <v>214695</v>
      </c>
      <c r="C116" s="281" t="s">
        <v>580</v>
      </c>
      <c r="D116" s="282"/>
      <c r="E116" s="283"/>
      <c r="F116" s="18"/>
      <c r="G116" s="135"/>
      <c r="H116" s="203">
        <v>22451757346</v>
      </c>
      <c r="I116" s="126" t="s">
        <v>656</v>
      </c>
      <c r="J116" s="127"/>
      <c r="K116" s="134"/>
      <c r="L116" s="18"/>
    </row>
    <row r="117" spans="1:12" s="3" customFormat="1">
      <c r="A117" s="26" t="s">
        <v>206</v>
      </c>
      <c r="B117" s="231">
        <v>0</v>
      </c>
      <c r="C117" s="261" t="s">
        <v>330</v>
      </c>
      <c r="D117" s="262"/>
      <c r="E117" s="263"/>
      <c r="F117" s="18"/>
      <c r="G117" s="135"/>
      <c r="H117" s="129" t="s">
        <v>657</v>
      </c>
      <c r="I117" s="126"/>
      <c r="J117" s="127"/>
      <c r="K117" s="134"/>
      <c r="L117" s="18"/>
    </row>
    <row r="118" spans="1:12" s="3" customFormat="1" ht="12.75" customHeight="1">
      <c r="A118" s="26" t="s">
        <v>207</v>
      </c>
      <c r="B118" s="231">
        <v>21489455499</v>
      </c>
      <c r="C118" s="18"/>
      <c r="D118" s="18"/>
      <c r="E118" s="18"/>
      <c r="F118" s="18"/>
      <c r="G118" s="135"/>
      <c r="H118" s="129">
        <v>0.75</v>
      </c>
      <c r="I118" s="126" t="s">
        <v>658</v>
      </c>
      <c r="J118" s="127"/>
      <c r="K118" s="134"/>
      <c r="L118" s="18"/>
    </row>
    <row r="119" spans="1:12" s="3" customFormat="1" ht="12.75" customHeight="1">
      <c r="A119" s="26" t="s">
        <v>617</v>
      </c>
      <c r="B119" s="231" t="s">
        <v>331</v>
      </c>
      <c r="C119" s="18"/>
      <c r="D119" s="18"/>
      <c r="E119" s="18"/>
      <c r="F119" s="18"/>
      <c r="G119" s="135"/>
      <c r="H119" s="130" t="s">
        <v>659</v>
      </c>
      <c r="I119" s="126" t="s">
        <v>660</v>
      </c>
      <c r="J119" s="127"/>
      <c r="K119" s="134"/>
      <c r="L119" s="18"/>
    </row>
    <row r="120" spans="1:12" s="3" customFormat="1">
      <c r="A120" s="26" t="s">
        <v>208</v>
      </c>
      <c r="B120" s="76">
        <v>0.89280000000000004</v>
      </c>
      <c r="C120" s="18"/>
      <c r="D120" s="18"/>
      <c r="E120" s="18"/>
      <c r="F120" s="18"/>
      <c r="G120" s="135"/>
      <c r="H120" s="129">
        <v>0.25</v>
      </c>
      <c r="I120" s="126" t="s">
        <v>661</v>
      </c>
      <c r="J120" s="127"/>
      <c r="K120" s="134"/>
      <c r="L120" s="18"/>
    </row>
    <row r="121" spans="1:12" s="3" customFormat="1" ht="12.75" customHeight="1">
      <c r="A121" s="26" t="s">
        <v>378</v>
      </c>
      <c r="B121" s="76">
        <v>0.91</v>
      </c>
      <c r="C121" s="31"/>
      <c r="D121" s="18"/>
      <c r="E121" s="18"/>
      <c r="F121" s="18"/>
      <c r="G121" s="135"/>
      <c r="H121" s="126" t="s">
        <v>662</v>
      </c>
      <c r="I121" s="126"/>
      <c r="J121" s="127"/>
      <c r="K121" s="134"/>
      <c r="L121" s="18"/>
    </row>
    <row r="122" spans="1:12" s="3" customFormat="1" ht="12.75" customHeight="1">
      <c r="A122" s="26" t="s">
        <v>379</v>
      </c>
      <c r="B122" s="76">
        <v>0.89280000000000004</v>
      </c>
      <c r="C122" s="31"/>
      <c r="D122" s="18"/>
      <c r="E122" s="18"/>
      <c r="F122" s="18"/>
      <c r="G122" s="137" t="s">
        <v>384</v>
      </c>
      <c r="H122" s="127" t="s">
        <v>663</v>
      </c>
      <c r="I122" s="126"/>
      <c r="J122" s="127"/>
      <c r="K122" s="134"/>
      <c r="L122" s="18"/>
    </row>
    <row r="123" spans="1:12" s="3" customFormat="1">
      <c r="A123" s="26" t="s">
        <v>209</v>
      </c>
      <c r="B123" s="76">
        <v>0.91</v>
      </c>
      <c r="C123" s="18"/>
      <c r="D123" s="18"/>
      <c r="E123" s="18"/>
      <c r="F123" s="18"/>
      <c r="G123" s="137"/>
      <c r="H123" s="128">
        <v>0</v>
      </c>
      <c r="I123" s="126" t="s">
        <v>664</v>
      </c>
      <c r="J123" s="127"/>
      <c r="K123" s="134"/>
      <c r="L123" s="18"/>
    </row>
    <row r="124" spans="1:12" s="3" customFormat="1">
      <c r="A124" s="26" t="s">
        <v>210</v>
      </c>
      <c r="B124" s="231">
        <v>2641706555</v>
      </c>
      <c r="C124" s="30"/>
      <c r="D124" s="144"/>
      <c r="E124" s="18"/>
      <c r="F124" s="18"/>
      <c r="G124" s="135"/>
      <c r="H124" s="128">
        <v>0</v>
      </c>
      <c r="I124" s="126" t="s">
        <v>665</v>
      </c>
      <c r="J124" s="127"/>
      <c r="K124" s="134"/>
      <c r="L124" s="18"/>
    </row>
    <row r="125" spans="1:12" s="3" customFormat="1">
      <c r="A125" s="26" t="s">
        <v>211</v>
      </c>
      <c r="B125" s="76">
        <v>0.14019999999999999</v>
      </c>
      <c r="C125" s="18"/>
      <c r="D125" s="18"/>
      <c r="E125" s="18"/>
      <c r="F125" s="18"/>
      <c r="G125" s="135"/>
      <c r="H125" s="126"/>
      <c r="I125" s="126"/>
      <c r="J125" s="127"/>
      <c r="K125" s="134"/>
      <c r="L125" s="18"/>
    </row>
    <row r="126" spans="1:12" s="3" customFormat="1">
      <c r="A126" s="42"/>
      <c r="B126" s="18"/>
      <c r="C126" s="18"/>
      <c r="D126" s="18"/>
      <c r="E126" s="18"/>
      <c r="F126" s="18"/>
      <c r="G126" s="135"/>
      <c r="H126" s="204">
        <v>22451757346</v>
      </c>
      <c r="I126" s="126" t="s">
        <v>666</v>
      </c>
      <c r="J126" s="127"/>
      <c r="K126" s="134"/>
      <c r="L126" s="18"/>
    </row>
    <row r="127" spans="1:12" s="3" customFormat="1">
      <c r="A127" s="42"/>
      <c r="B127" s="18"/>
      <c r="C127" s="18"/>
      <c r="D127" s="18"/>
      <c r="E127" s="18"/>
      <c r="F127" s="18"/>
      <c r="G127" s="135"/>
      <c r="H127" s="128"/>
      <c r="I127" s="126"/>
      <c r="J127" s="127"/>
      <c r="K127" s="134"/>
      <c r="L127" s="18"/>
    </row>
    <row r="128" spans="1:12" s="3" customFormat="1">
      <c r="A128" s="42"/>
      <c r="B128" s="96"/>
      <c r="C128" s="18"/>
      <c r="D128" s="18"/>
      <c r="E128" s="18"/>
      <c r="F128" s="18"/>
      <c r="G128" s="136" t="s">
        <v>667</v>
      </c>
      <c r="H128" s="126" t="s">
        <v>668</v>
      </c>
      <c r="I128" s="126"/>
      <c r="J128" s="127"/>
      <c r="K128" s="134"/>
      <c r="L128" s="18"/>
    </row>
    <row r="129" spans="1:12" s="3" customFormat="1">
      <c r="A129" s="42"/>
      <c r="B129" s="18"/>
      <c r="C129" s="18"/>
      <c r="D129" s="18"/>
      <c r="E129" s="18"/>
      <c r="F129" s="18"/>
      <c r="G129" s="137" t="s">
        <v>382</v>
      </c>
      <c r="H129" s="126" t="s">
        <v>654</v>
      </c>
      <c r="I129" s="126"/>
      <c r="J129" s="127"/>
      <c r="K129" s="134"/>
      <c r="L129" s="18"/>
    </row>
    <row r="130" spans="1:12" s="3" customFormat="1">
      <c r="A130" s="42"/>
      <c r="B130" s="18"/>
      <c r="C130" s="18"/>
      <c r="D130" s="18"/>
      <c r="E130" s="18"/>
      <c r="F130" s="18"/>
      <c r="G130" s="135"/>
      <c r="H130" s="205">
        <v>23230435657</v>
      </c>
      <c r="I130" s="126" t="s">
        <v>655</v>
      </c>
      <c r="J130" s="127"/>
      <c r="K130" s="134"/>
      <c r="L130" s="18"/>
    </row>
    <row r="131" spans="1:12" s="3" customFormat="1">
      <c r="A131" s="42"/>
      <c r="B131" s="18"/>
      <c r="C131" s="18"/>
      <c r="D131" s="18"/>
      <c r="E131" s="18"/>
      <c r="F131" s="18"/>
      <c r="G131" s="135"/>
      <c r="H131" s="205">
        <v>23131083953</v>
      </c>
      <c r="I131" s="126" t="s">
        <v>669</v>
      </c>
      <c r="J131" s="127"/>
      <c r="K131" s="134"/>
      <c r="L131" s="18"/>
    </row>
    <row r="132" spans="1:12" s="3" customFormat="1">
      <c r="A132" s="42"/>
      <c r="B132" s="18"/>
      <c r="C132" s="18"/>
      <c r="D132" s="18"/>
      <c r="E132" s="18"/>
      <c r="F132" s="18"/>
      <c r="G132" s="135"/>
      <c r="H132" s="129" t="s">
        <v>670</v>
      </c>
      <c r="I132" s="126"/>
      <c r="J132" s="127"/>
      <c r="K132" s="134"/>
      <c r="L132" s="18"/>
    </row>
    <row r="133" spans="1:12" s="3" customFormat="1">
      <c r="A133" s="42"/>
      <c r="B133" s="18"/>
      <c r="C133" s="18"/>
      <c r="D133" s="18"/>
      <c r="E133" s="18"/>
      <c r="F133" s="18"/>
      <c r="G133" s="135"/>
      <c r="H133" s="131" t="s">
        <v>671</v>
      </c>
      <c r="I133" s="126" t="s">
        <v>658</v>
      </c>
      <c r="J133" s="127"/>
      <c r="K133" s="134"/>
      <c r="L133" s="18"/>
    </row>
    <row r="134" spans="1:12" s="3" customFormat="1">
      <c r="A134" s="42"/>
      <c r="B134" s="18"/>
      <c r="C134" s="18"/>
      <c r="D134" s="18"/>
      <c r="E134" s="18"/>
      <c r="F134" s="18"/>
      <c r="G134" s="135"/>
      <c r="H134" s="130" t="s">
        <v>659</v>
      </c>
      <c r="I134" s="126" t="s">
        <v>660</v>
      </c>
      <c r="J134" s="127"/>
      <c r="K134" s="134"/>
      <c r="L134" s="18"/>
    </row>
    <row r="135" spans="1:12" s="3" customFormat="1">
      <c r="A135" s="42"/>
      <c r="B135" s="18"/>
      <c r="C135" s="18"/>
      <c r="D135" s="18"/>
      <c r="E135" s="18"/>
      <c r="F135" s="18"/>
      <c r="G135" s="135"/>
      <c r="H135" s="129">
        <v>0.25</v>
      </c>
      <c r="I135" s="126" t="s">
        <v>661</v>
      </c>
      <c r="J135" s="127"/>
      <c r="K135" s="134"/>
      <c r="L135" s="18"/>
    </row>
    <row r="136" spans="1:12" s="3" customFormat="1">
      <c r="A136" s="42"/>
      <c r="B136" s="18"/>
      <c r="C136" s="18"/>
      <c r="D136" s="18"/>
      <c r="E136" s="18"/>
      <c r="F136" s="18"/>
      <c r="G136" s="135"/>
      <c r="H136" s="126" t="s">
        <v>662</v>
      </c>
      <c r="I136" s="126"/>
      <c r="J136" s="127"/>
      <c r="K136" s="134"/>
      <c r="L136" s="18"/>
    </row>
    <row r="137" spans="1:12" s="3" customFormat="1">
      <c r="A137" s="42"/>
      <c r="B137" s="18"/>
      <c r="C137" s="18"/>
      <c r="D137" s="18"/>
      <c r="E137" s="18"/>
      <c r="F137" s="18"/>
      <c r="G137" s="137" t="s">
        <v>384</v>
      </c>
      <c r="H137" s="127" t="s">
        <v>663</v>
      </c>
      <c r="I137" s="132"/>
      <c r="J137" s="127"/>
      <c r="K137" s="134"/>
      <c r="L137" s="18"/>
    </row>
    <row r="138" spans="1:12" s="3" customFormat="1">
      <c r="A138" s="42"/>
      <c r="B138" s="18"/>
      <c r="C138" s="18"/>
      <c r="D138" s="18"/>
      <c r="E138" s="18"/>
      <c r="F138" s="18"/>
      <c r="G138" s="135"/>
      <c r="H138" s="128">
        <v>0</v>
      </c>
      <c r="I138" s="126" t="s">
        <v>664</v>
      </c>
      <c r="J138" s="127"/>
      <c r="K138" s="134"/>
      <c r="L138" s="18"/>
    </row>
    <row r="139" spans="1:12" s="3" customFormat="1">
      <c r="A139" s="42"/>
      <c r="B139" s="18"/>
      <c r="C139" s="18"/>
      <c r="D139" s="18"/>
      <c r="E139" s="18"/>
      <c r="F139" s="18"/>
      <c r="G139" s="135"/>
      <c r="H139" s="128">
        <v>0</v>
      </c>
      <c r="I139" s="126" t="s">
        <v>665</v>
      </c>
      <c r="J139" s="127"/>
      <c r="K139" s="134"/>
      <c r="L139" s="18"/>
    </row>
    <row r="140" spans="1:12" s="3" customFormat="1">
      <c r="A140" s="42"/>
      <c r="B140" s="18"/>
      <c r="C140" s="18"/>
      <c r="D140" s="18"/>
      <c r="E140" s="18"/>
      <c r="F140" s="18"/>
      <c r="G140" s="135"/>
      <c r="H140" s="126"/>
      <c r="I140" s="126"/>
      <c r="J140" s="127"/>
      <c r="K140" s="134"/>
      <c r="L140" s="18"/>
    </row>
    <row r="141" spans="1:12" s="3" customFormat="1" ht="12.75" customHeight="1">
      <c r="A141" s="42"/>
      <c r="B141" s="18"/>
      <c r="C141" s="18"/>
      <c r="D141" s="18"/>
      <c r="E141" s="18"/>
      <c r="F141" s="18"/>
      <c r="G141" s="135"/>
      <c r="H141" s="206">
        <v>20651431753.2384</v>
      </c>
      <c r="I141" s="284" t="s">
        <v>0</v>
      </c>
      <c r="J141" s="284"/>
      <c r="K141" s="285"/>
      <c r="L141" s="18"/>
    </row>
    <row r="142" spans="1:12" s="3" customFormat="1">
      <c r="A142" s="42"/>
      <c r="B142" s="18"/>
      <c r="C142" s="18"/>
      <c r="D142" s="18"/>
      <c r="E142" s="18"/>
      <c r="F142" s="18"/>
      <c r="G142" s="138"/>
      <c r="H142" s="139"/>
      <c r="I142" s="286"/>
      <c r="J142" s="286"/>
      <c r="K142" s="287"/>
      <c r="L142" s="18"/>
    </row>
    <row r="143" spans="1:12" s="3" customFormat="1">
      <c r="A143" s="42"/>
      <c r="B143" s="42"/>
      <c r="C143" s="18"/>
      <c r="D143" s="18"/>
      <c r="E143" s="18"/>
      <c r="F143" s="18"/>
      <c r="G143" s="18"/>
      <c r="H143" s="18"/>
      <c r="I143" s="18"/>
      <c r="J143" s="18"/>
      <c r="K143" s="18"/>
      <c r="L143" s="18"/>
    </row>
    <row r="144" spans="1:12" customFormat="1" ht="25.5" customHeight="1">
      <c r="A144" s="248" t="s">
        <v>400</v>
      </c>
      <c r="B144" s="248"/>
      <c r="C144" s="248"/>
      <c r="D144" s="248"/>
      <c r="E144" s="248"/>
      <c r="F144" s="248"/>
      <c r="G144" s="248"/>
      <c r="H144" s="248"/>
      <c r="I144" s="248"/>
      <c r="J144" s="248"/>
      <c r="K144" s="248"/>
      <c r="L144" s="57"/>
    </row>
    <row r="145" spans="1:12" customFormat="1" ht="25.5" customHeight="1">
      <c r="A145" s="248"/>
      <c r="B145" s="248"/>
      <c r="C145" s="248"/>
      <c r="D145" s="248"/>
      <c r="E145" s="248"/>
      <c r="F145" s="248"/>
      <c r="G145" s="248"/>
      <c r="H145" s="248"/>
      <c r="I145" s="248"/>
      <c r="J145" s="248"/>
      <c r="K145" s="248"/>
      <c r="L145" s="57"/>
    </row>
    <row r="146" spans="1:12" customFormat="1" ht="25.5" customHeight="1">
      <c r="A146" s="249"/>
      <c r="B146" s="249"/>
      <c r="C146" s="249"/>
      <c r="D146" s="249"/>
      <c r="E146" s="249"/>
      <c r="F146" s="249"/>
      <c r="G146" s="249"/>
      <c r="H146" s="249"/>
      <c r="I146" s="249"/>
      <c r="J146" s="249"/>
      <c r="K146" s="249"/>
      <c r="L146" s="58"/>
    </row>
    <row r="147" spans="1:12" s="3" customFormat="1">
      <c r="A147" s="17" t="s">
        <v>684</v>
      </c>
      <c r="B147" s="18"/>
      <c r="C147" s="18"/>
      <c r="D147" s="18"/>
      <c r="E147" s="18"/>
      <c r="F147" s="18"/>
      <c r="G147" s="18"/>
      <c r="H147" s="18"/>
      <c r="I147" s="18"/>
      <c r="J147" s="18"/>
      <c r="K147" s="18"/>
      <c r="L147" s="18"/>
    </row>
    <row r="148" spans="1:12" s="3" customFormat="1">
      <c r="A148" s="17"/>
      <c r="B148" s="18"/>
      <c r="C148" s="18"/>
      <c r="D148" s="18"/>
      <c r="E148" s="18"/>
      <c r="F148" s="18"/>
      <c r="G148" s="18"/>
      <c r="H148" s="18"/>
      <c r="I148" s="18"/>
      <c r="J148" s="18"/>
      <c r="K148" s="18"/>
      <c r="L148" s="18"/>
    </row>
    <row r="149" spans="1:12" s="3" customFormat="1">
      <c r="A149" s="19" t="s">
        <v>212</v>
      </c>
      <c r="B149" s="64" t="s">
        <v>377</v>
      </c>
      <c r="C149" s="18"/>
      <c r="D149" s="18"/>
      <c r="E149" s="18"/>
      <c r="F149" s="18"/>
      <c r="G149" s="18"/>
      <c r="H149" s="18"/>
      <c r="I149" s="18"/>
      <c r="J149" s="18"/>
      <c r="K149" s="18"/>
      <c r="L149" s="18"/>
    </row>
    <row r="150" spans="1:12" s="3" customFormat="1">
      <c r="A150" s="19" t="s">
        <v>213</v>
      </c>
      <c r="B150" s="65" t="s">
        <v>582</v>
      </c>
      <c r="C150" s="18"/>
      <c r="D150" s="125"/>
      <c r="E150" s="125"/>
      <c r="F150" s="18"/>
      <c r="G150" s="18"/>
      <c r="H150" s="18"/>
      <c r="I150" s="18"/>
      <c r="J150" s="18"/>
      <c r="K150" s="18"/>
      <c r="L150" s="18"/>
    </row>
    <row r="151" spans="1:12" s="3" customFormat="1" ht="25.5">
      <c r="A151" s="19" t="s">
        <v>214</v>
      </c>
      <c r="B151" s="66">
        <v>18847748944</v>
      </c>
      <c r="C151" s="18"/>
      <c r="D151" s="125"/>
      <c r="E151" s="125"/>
      <c r="F151" s="18"/>
      <c r="G151" s="18"/>
      <c r="H151" s="18"/>
      <c r="I151" s="18"/>
      <c r="J151" s="18"/>
      <c r="K151" s="18"/>
      <c r="L151" s="18"/>
    </row>
    <row r="152" spans="1:12" s="3" customFormat="1" ht="25.5" customHeight="1">
      <c r="A152" s="19" t="s">
        <v>595</v>
      </c>
      <c r="B152" s="66">
        <v>18380194068</v>
      </c>
      <c r="C152" s="5"/>
      <c r="D152" s="30"/>
      <c r="E152" s="18"/>
      <c r="F152" s="18"/>
      <c r="G152" s="18"/>
      <c r="H152" s="18"/>
      <c r="I152" s="18"/>
      <c r="J152" s="18"/>
      <c r="K152" s="18"/>
      <c r="L152" s="18"/>
    </row>
    <row r="153" spans="1:12" s="3" customFormat="1">
      <c r="A153" s="19" t="s">
        <v>215</v>
      </c>
      <c r="B153" s="67">
        <v>23204599937</v>
      </c>
      <c r="C153" s="30"/>
      <c r="D153" s="18"/>
      <c r="E153" s="18"/>
      <c r="F153" s="18"/>
      <c r="G153" s="18"/>
      <c r="H153" s="18"/>
      <c r="I153" s="18"/>
      <c r="J153" s="18"/>
      <c r="K153" s="18"/>
      <c r="L153" s="18"/>
    </row>
    <row r="154" spans="1:12" s="3" customFormat="1" ht="12.75" customHeight="1">
      <c r="A154" s="19" t="s">
        <v>53</v>
      </c>
      <c r="B154" s="67">
        <v>2258576570</v>
      </c>
      <c r="C154" s="30"/>
      <c r="D154" s="18"/>
      <c r="E154" s="18"/>
      <c r="F154" s="18"/>
      <c r="G154" s="18"/>
      <c r="H154" s="18"/>
      <c r="I154" s="18"/>
      <c r="J154" s="18"/>
      <c r="K154" s="18"/>
      <c r="L154" s="18"/>
    </row>
    <row r="155" spans="1:12" s="3" customFormat="1">
      <c r="A155" s="19" t="s">
        <v>216</v>
      </c>
      <c r="B155" s="67"/>
      <c r="C155" s="18"/>
      <c r="D155" s="18"/>
      <c r="E155" s="18"/>
      <c r="F155" s="18"/>
      <c r="G155" s="18"/>
      <c r="H155" s="18"/>
      <c r="I155" s="18"/>
      <c r="J155" s="18"/>
      <c r="K155" s="18"/>
      <c r="L155" s="18"/>
    </row>
    <row r="156" spans="1:12" s="3" customFormat="1">
      <c r="A156" s="32" t="s">
        <v>217</v>
      </c>
      <c r="B156" s="67"/>
      <c r="C156" s="18"/>
      <c r="D156" s="18"/>
      <c r="E156" s="18"/>
      <c r="F156" s="18"/>
      <c r="G156" s="18"/>
      <c r="H156" s="18"/>
      <c r="I156" s="18"/>
      <c r="J156" s="18"/>
      <c r="K156" s="18"/>
      <c r="L156" s="18"/>
    </row>
    <row r="157" spans="1:12" s="3" customFormat="1">
      <c r="A157" s="19" t="s">
        <v>218</v>
      </c>
      <c r="B157" s="66">
        <v>4382519701</v>
      </c>
      <c r="C157" s="18"/>
      <c r="D157" s="18"/>
      <c r="E157" s="18"/>
      <c r="F157" s="18"/>
      <c r="G157" s="18"/>
      <c r="H157" s="18"/>
      <c r="I157" s="18"/>
      <c r="J157" s="18"/>
      <c r="K157" s="18"/>
      <c r="L157" s="18"/>
    </row>
    <row r="158" spans="1:12" s="3" customFormat="1" ht="12.75" customHeight="1">
      <c r="A158" s="32" t="s">
        <v>594</v>
      </c>
      <c r="B158" s="66">
        <v>991667848</v>
      </c>
      <c r="C158" s="18"/>
      <c r="D158" s="33"/>
      <c r="E158" s="18"/>
      <c r="F158" s="18"/>
      <c r="G158" s="18"/>
      <c r="H158" s="18"/>
      <c r="I158" s="18"/>
      <c r="J158" s="18"/>
      <c r="K158" s="18"/>
      <c r="L158" s="18"/>
    </row>
    <row r="159" spans="1:12" s="3" customFormat="1" ht="12.75" customHeight="1">
      <c r="A159" s="19" t="s">
        <v>219</v>
      </c>
      <c r="B159" s="66">
        <v>397772949</v>
      </c>
      <c r="C159" s="18"/>
      <c r="D159" s="18"/>
      <c r="E159" s="18"/>
      <c r="F159" s="18"/>
      <c r="G159" s="18"/>
      <c r="H159" s="18"/>
      <c r="I159" s="18"/>
      <c r="J159" s="18"/>
      <c r="K159" s="18"/>
      <c r="L159" s="18"/>
    </row>
    <row r="160" spans="1:12" s="3" customFormat="1" ht="14.25">
      <c r="A160" s="19" t="s">
        <v>48</v>
      </c>
      <c r="B160" s="66">
        <v>6398822708.5600014</v>
      </c>
      <c r="C160" s="96"/>
      <c r="D160" s="18"/>
      <c r="E160" s="18"/>
      <c r="F160" s="18"/>
      <c r="G160" s="18"/>
      <c r="H160" s="18"/>
      <c r="I160" s="18"/>
      <c r="J160" s="18"/>
      <c r="K160" s="18"/>
      <c r="L160" s="18"/>
    </row>
    <row r="161" spans="1:12" s="3" customFormat="1" ht="14.25">
      <c r="A161" s="19" t="s">
        <v>54</v>
      </c>
      <c r="B161" s="207">
        <v>0.33950063360877725</v>
      </c>
      <c r="C161" s="18"/>
      <c r="D161" s="18"/>
      <c r="E161" s="18"/>
      <c r="F161" s="18"/>
      <c r="G161" s="18"/>
      <c r="H161" s="18"/>
      <c r="I161" s="18"/>
      <c r="J161" s="18"/>
      <c r="K161" s="18"/>
      <c r="L161" s="18"/>
    </row>
    <row r="162" spans="1:12" s="3" customFormat="1">
      <c r="A162" s="19" t="s">
        <v>220</v>
      </c>
      <c r="B162" s="68">
        <v>215938</v>
      </c>
      <c r="C162" s="18"/>
      <c r="D162" s="18"/>
      <c r="E162" s="18"/>
      <c r="F162" s="18"/>
      <c r="G162" s="18"/>
      <c r="H162" s="18"/>
      <c r="I162" s="18"/>
      <c r="J162" s="18"/>
      <c r="K162" s="18"/>
      <c r="L162" s="18"/>
    </row>
    <row r="163" spans="1:12" s="3" customFormat="1">
      <c r="A163" s="19" t="s">
        <v>221</v>
      </c>
      <c r="B163" s="66">
        <v>107460</v>
      </c>
      <c r="C163" s="18"/>
      <c r="D163" s="18"/>
      <c r="E163" s="18"/>
      <c r="F163" s="18"/>
      <c r="G163" s="18"/>
      <c r="H163" s="18"/>
      <c r="I163" s="18"/>
      <c r="J163" s="18"/>
      <c r="K163" s="18"/>
      <c r="L163" s="18"/>
    </row>
    <row r="164" spans="1:12" s="3" customFormat="1" ht="14.25">
      <c r="A164" s="197" t="s">
        <v>689</v>
      </c>
      <c r="B164" s="207">
        <v>0.62309999999999999</v>
      </c>
      <c r="C164" s="18"/>
      <c r="D164" s="18"/>
      <c r="E164" s="18"/>
      <c r="F164" s="18"/>
      <c r="G164" s="18"/>
      <c r="H164" s="18"/>
      <c r="I164" s="18"/>
      <c r="J164" s="18"/>
      <c r="K164" s="18"/>
      <c r="L164" s="18"/>
    </row>
    <row r="165" spans="1:12" s="3" customFormat="1" ht="14.25">
      <c r="A165" s="197" t="s">
        <v>690</v>
      </c>
      <c r="B165" s="207">
        <v>0.56399999999999995</v>
      </c>
      <c r="C165" s="18"/>
      <c r="D165" s="18"/>
      <c r="E165" s="18"/>
      <c r="F165" s="18"/>
      <c r="G165" s="18"/>
      <c r="H165" s="18"/>
      <c r="I165" s="18"/>
      <c r="J165" s="18"/>
      <c r="K165" s="18"/>
      <c r="L165" s="18"/>
    </row>
    <row r="166" spans="1:12" s="3" customFormat="1" ht="14.25">
      <c r="A166" s="197" t="s">
        <v>691</v>
      </c>
      <c r="B166" s="92">
        <v>67.22</v>
      </c>
      <c r="C166" s="18"/>
      <c r="D166" s="18"/>
      <c r="E166" s="18"/>
      <c r="F166" s="18"/>
      <c r="G166" s="18"/>
      <c r="H166" s="18"/>
      <c r="I166" s="18"/>
      <c r="J166" s="18"/>
      <c r="K166" s="18"/>
      <c r="L166" s="18"/>
    </row>
    <row r="167" spans="1:12" s="3" customFormat="1" ht="14.25">
      <c r="A167" s="197" t="s">
        <v>692</v>
      </c>
      <c r="B167" s="92">
        <v>201.66</v>
      </c>
      <c r="C167" s="18"/>
      <c r="D167" s="18"/>
      <c r="E167" s="18"/>
      <c r="F167" s="18"/>
      <c r="G167" s="18"/>
      <c r="H167" s="18"/>
      <c r="I167" s="18"/>
      <c r="J167" s="18"/>
      <c r="K167" s="18"/>
      <c r="L167" s="18"/>
    </row>
    <row r="168" spans="1:12" s="3" customFormat="1">
      <c r="A168" s="19" t="s">
        <v>222</v>
      </c>
      <c r="B168" s="207">
        <v>3.6299999999999999E-2</v>
      </c>
      <c r="C168" s="18"/>
      <c r="D168" s="18"/>
      <c r="E168" s="18"/>
      <c r="F168" s="18"/>
      <c r="G168" s="18"/>
      <c r="H168" s="18"/>
      <c r="I168" s="18"/>
      <c r="J168" s="18"/>
      <c r="K168" s="18"/>
      <c r="L168" s="18"/>
    </row>
    <row r="169" spans="1:12" s="3" customFormat="1">
      <c r="A169" s="19" t="s">
        <v>223</v>
      </c>
      <c r="B169" s="91">
        <v>4.7399999999999998E-2</v>
      </c>
      <c r="C169" s="18"/>
      <c r="D169" s="18"/>
      <c r="E169" s="18"/>
      <c r="F169" s="18"/>
      <c r="G169" s="18"/>
      <c r="H169" s="18"/>
      <c r="I169" s="18"/>
      <c r="J169" s="18"/>
      <c r="K169" s="18"/>
      <c r="L169" s="18"/>
    </row>
    <row r="170" spans="1:12" s="3" customFormat="1">
      <c r="A170" s="19" t="s">
        <v>224</v>
      </c>
      <c r="B170" s="207">
        <v>2.8899999999999999E-2</v>
      </c>
      <c r="C170" s="18"/>
      <c r="D170" s="18"/>
      <c r="E170" s="18"/>
      <c r="F170" s="18"/>
      <c r="G170" s="18"/>
      <c r="H170" s="18"/>
      <c r="I170" s="18"/>
      <c r="J170" s="18"/>
      <c r="K170" s="18"/>
      <c r="L170" s="18"/>
    </row>
    <row r="171" spans="1:12" s="3" customFormat="1" ht="14.25">
      <c r="A171" s="19" t="s">
        <v>72</v>
      </c>
      <c r="B171" s="207">
        <v>2.6037847741507941E-2</v>
      </c>
      <c r="C171" s="18"/>
      <c r="D171" s="18"/>
      <c r="E171" s="18"/>
      <c r="F171" s="18"/>
      <c r="G171" s="18"/>
      <c r="H171" s="18"/>
      <c r="I171" s="18"/>
      <c r="J171" s="18"/>
      <c r="K171" s="18"/>
      <c r="L171" s="18"/>
    </row>
    <row r="172" spans="1:12" s="3" customFormat="1">
      <c r="A172" s="26" t="s">
        <v>225</v>
      </c>
      <c r="B172" s="207">
        <v>2.5239691817315436E-2</v>
      </c>
      <c r="C172" s="18"/>
      <c r="D172" s="18"/>
      <c r="E172" s="18"/>
      <c r="F172" s="18"/>
      <c r="G172" s="18"/>
      <c r="H172" s="18"/>
      <c r="I172" s="18"/>
      <c r="J172" s="18"/>
      <c r="K172" s="18"/>
      <c r="L172" s="18"/>
    </row>
    <row r="173" spans="1:12" s="3" customFormat="1" ht="14.25">
      <c r="A173" s="26" t="s">
        <v>73</v>
      </c>
      <c r="B173" s="207">
        <v>2.2610356939293225E-2</v>
      </c>
      <c r="C173" s="18"/>
      <c r="D173" s="18"/>
      <c r="E173" s="18"/>
      <c r="F173" s="18"/>
      <c r="G173" s="18"/>
      <c r="H173" s="18"/>
      <c r="I173" s="18"/>
      <c r="J173" s="18"/>
      <c r="K173" s="18"/>
      <c r="L173" s="18"/>
    </row>
    <row r="174" spans="1:12" s="3" customFormat="1">
      <c r="A174" s="26" t="s">
        <v>226</v>
      </c>
      <c r="B174" s="90" t="s">
        <v>316</v>
      </c>
      <c r="C174" s="18"/>
      <c r="D174" s="18"/>
      <c r="E174" s="18"/>
      <c r="F174" s="18"/>
      <c r="G174" s="18"/>
      <c r="H174" s="18"/>
      <c r="I174" s="18"/>
      <c r="J174" s="18"/>
      <c r="K174" s="18"/>
      <c r="L174" s="18"/>
    </row>
    <row r="175" spans="1:12" s="3" customFormat="1" ht="14.25">
      <c r="A175" s="26" t="s">
        <v>621</v>
      </c>
      <c r="B175" s="90" t="s">
        <v>316</v>
      </c>
      <c r="C175" s="18"/>
      <c r="D175" s="18"/>
      <c r="E175" s="18"/>
      <c r="F175" s="18"/>
      <c r="G175" s="18"/>
      <c r="H175" s="18"/>
      <c r="I175" s="18"/>
      <c r="J175" s="18"/>
      <c r="K175" s="18"/>
      <c r="L175" s="18"/>
    </row>
    <row r="176" spans="1:12" s="3" customFormat="1" ht="12.75" customHeight="1">
      <c r="A176" s="19" t="s">
        <v>622</v>
      </c>
      <c r="B176" s="147" t="s">
        <v>59</v>
      </c>
      <c r="C176" s="31"/>
      <c r="D176" s="18"/>
      <c r="E176" s="18"/>
      <c r="F176" s="18"/>
      <c r="G176" s="18"/>
      <c r="H176" s="18"/>
      <c r="I176" s="18"/>
      <c r="J176" s="18"/>
      <c r="K176" s="18"/>
      <c r="L176" s="18"/>
    </row>
    <row r="177" spans="1:12" s="3" customFormat="1" ht="12.75" customHeight="1">
      <c r="A177" s="19" t="s">
        <v>623</v>
      </c>
      <c r="B177" s="148" t="s">
        <v>345</v>
      </c>
      <c r="C177" s="31"/>
      <c r="D177" s="18"/>
      <c r="E177" s="18"/>
      <c r="F177" s="18"/>
      <c r="G177" s="18"/>
      <c r="H177" s="18"/>
      <c r="I177" s="18"/>
      <c r="J177" s="18"/>
      <c r="K177" s="18"/>
      <c r="L177" s="18"/>
    </row>
    <row r="178" spans="1:12" s="3" customFormat="1" ht="12.75" customHeight="1">
      <c r="A178" s="19" t="s">
        <v>624</v>
      </c>
      <c r="B178" s="69">
        <v>0.05</v>
      </c>
      <c r="C178" s="31"/>
      <c r="D178" s="18"/>
      <c r="E178" s="18"/>
      <c r="F178" s="18"/>
      <c r="G178" s="18"/>
      <c r="H178" s="18"/>
      <c r="I178" s="18"/>
      <c r="J178" s="18"/>
      <c r="K178" s="18"/>
      <c r="L178" s="18"/>
    </row>
    <row r="179" spans="1:12" s="3" customFormat="1" ht="12.75" customHeight="1">
      <c r="A179" s="18"/>
      <c r="B179" s="18"/>
      <c r="C179" s="31"/>
      <c r="D179" s="18"/>
      <c r="E179" s="18"/>
      <c r="F179" s="18"/>
      <c r="G179" s="18"/>
      <c r="H179" s="18"/>
      <c r="I179" s="18"/>
      <c r="J179" s="18"/>
      <c r="K179" s="18"/>
      <c r="L179" s="18"/>
    </row>
    <row r="180" spans="1:12" s="3" customFormat="1">
      <c r="A180" s="18"/>
      <c r="B180" s="18"/>
      <c r="C180" s="18"/>
      <c r="D180" s="18"/>
      <c r="E180" s="18"/>
      <c r="F180" s="18"/>
      <c r="G180" s="18"/>
      <c r="H180" s="18"/>
      <c r="I180" s="18"/>
      <c r="J180" s="18"/>
      <c r="K180" s="18"/>
      <c r="L180" s="18"/>
    </row>
    <row r="181" spans="1:12" s="3" customFormat="1">
      <c r="A181" s="17" t="s">
        <v>227</v>
      </c>
      <c r="B181" s="18"/>
      <c r="C181" s="18"/>
      <c r="D181" s="18"/>
      <c r="E181" s="18"/>
      <c r="F181" s="18"/>
      <c r="G181" s="18"/>
      <c r="H181" s="18"/>
      <c r="I181" s="18"/>
      <c r="J181" s="18"/>
      <c r="K181" s="18"/>
      <c r="L181" s="18"/>
    </row>
    <row r="182" spans="1:12" s="3" customFormat="1">
      <c r="A182" s="18"/>
      <c r="B182" s="18"/>
      <c r="C182" s="34"/>
      <c r="D182" s="18"/>
      <c r="E182" s="18"/>
      <c r="F182" s="18"/>
      <c r="G182" s="18"/>
      <c r="H182" s="18"/>
      <c r="I182" s="18"/>
      <c r="J182" s="18"/>
      <c r="K182" s="18"/>
      <c r="L182" s="18"/>
    </row>
    <row r="183" spans="1:12" s="3" customFormat="1">
      <c r="A183" s="35" t="s">
        <v>228</v>
      </c>
      <c r="B183" s="66">
        <v>73610040</v>
      </c>
      <c r="C183" s="124"/>
      <c r="D183" s="30"/>
      <c r="E183" s="18"/>
      <c r="F183" s="18"/>
      <c r="G183" s="18"/>
      <c r="H183" s="18"/>
      <c r="I183" s="18"/>
      <c r="J183" s="18"/>
      <c r="K183" s="18"/>
      <c r="L183" s="18"/>
    </row>
    <row r="184" spans="1:12" s="3" customFormat="1">
      <c r="A184" s="35" t="s">
        <v>229</v>
      </c>
      <c r="B184" s="66">
        <v>84344040</v>
      </c>
      <c r="C184" s="18"/>
      <c r="D184" s="18"/>
      <c r="E184" s="18"/>
      <c r="F184" s="18"/>
      <c r="G184" s="18"/>
      <c r="H184" s="18"/>
      <c r="I184" s="18"/>
      <c r="J184" s="18"/>
      <c r="K184" s="18"/>
      <c r="L184" s="18"/>
    </row>
    <row r="185" spans="1:12" s="3" customFormat="1">
      <c r="A185" s="52" t="s">
        <v>585</v>
      </c>
      <c r="B185" s="208" t="s">
        <v>680</v>
      </c>
      <c r="C185" s="5"/>
      <c r="D185" s="18"/>
      <c r="E185" s="18"/>
      <c r="F185" s="18"/>
      <c r="G185" s="18"/>
      <c r="H185" s="18"/>
      <c r="I185" s="18"/>
      <c r="J185" s="18"/>
      <c r="K185" s="18"/>
      <c r="L185" s="18"/>
    </row>
    <row r="186" spans="1:12" s="3" customFormat="1">
      <c r="A186" s="35" t="s">
        <v>230</v>
      </c>
      <c r="B186" s="66">
        <v>588979441</v>
      </c>
      <c r="C186" s="34"/>
      <c r="D186" s="18"/>
      <c r="E186" s="18"/>
      <c r="F186" s="18"/>
      <c r="G186" s="18"/>
      <c r="H186" s="18"/>
      <c r="I186" s="18"/>
      <c r="J186" s="18"/>
      <c r="K186" s="18"/>
      <c r="L186" s="18"/>
    </row>
    <row r="187" spans="1:12" s="3" customFormat="1">
      <c r="A187" s="18"/>
      <c r="B187" s="18"/>
      <c r="C187" s="18"/>
      <c r="D187" s="18"/>
      <c r="E187" s="18"/>
      <c r="F187" s="18"/>
      <c r="G187" s="18"/>
      <c r="H187" s="18"/>
      <c r="I187" s="18"/>
      <c r="J187" s="18"/>
      <c r="K187" s="18"/>
      <c r="L187" s="18"/>
    </row>
    <row r="188" spans="1:12" s="3" customFormat="1">
      <c r="A188" s="17" t="s">
        <v>231</v>
      </c>
      <c r="B188" s="18"/>
      <c r="C188" s="18"/>
      <c r="D188" s="18"/>
      <c r="E188" s="18"/>
      <c r="F188" s="18"/>
      <c r="G188" s="18"/>
      <c r="H188" s="18"/>
      <c r="I188" s="18"/>
      <c r="J188" s="18"/>
      <c r="K188" s="18"/>
      <c r="L188" s="18"/>
    </row>
    <row r="189" spans="1:12" s="3" customFormat="1">
      <c r="A189" s="18"/>
      <c r="B189" s="25" t="s">
        <v>232</v>
      </c>
      <c r="C189" s="25" t="s">
        <v>233</v>
      </c>
      <c r="D189" s="36" t="s">
        <v>234</v>
      </c>
      <c r="E189" s="25" t="s">
        <v>235</v>
      </c>
      <c r="F189" s="18"/>
      <c r="G189" s="18"/>
      <c r="H189" s="18"/>
      <c r="I189" s="18"/>
      <c r="J189" s="18"/>
      <c r="K189" s="18"/>
      <c r="L189" s="18"/>
    </row>
    <row r="190" spans="1:12" s="3" customFormat="1">
      <c r="A190" s="26" t="s">
        <v>236</v>
      </c>
      <c r="B190" s="72">
        <v>2607</v>
      </c>
      <c r="C190" s="73">
        <v>1.2072909816706646E-2</v>
      </c>
      <c r="D190" s="74">
        <v>346659870.2899971</v>
      </c>
      <c r="E190" s="73">
        <v>1.4939273731603498E-2</v>
      </c>
      <c r="F190" s="50"/>
      <c r="G190" s="18"/>
      <c r="H190" s="18"/>
      <c r="I190" s="18"/>
      <c r="J190" s="18"/>
      <c r="K190" s="18"/>
      <c r="L190" s="18"/>
    </row>
    <row r="191" spans="1:12" s="3" customFormat="1">
      <c r="A191" s="26" t="s">
        <v>237</v>
      </c>
      <c r="B191" s="75">
        <v>2710</v>
      </c>
      <c r="C191" s="73">
        <v>1.2549898582000389E-2</v>
      </c>
      <c r="D191" s="74">
        <v>328417466.56</v>
      </c>
      <c r="E191" s="73">
        <v>1.4153119099350076E-2</v>
      </c>
      <c r="F191" s="50"/>
      <c r="G191" s="18"/>
      <c r="H191" s="18"/>
      <c r="I191" s="18"/>
      <c r="J191" s="18"/>
      <c r="K191" s="18"/>
      <c r="L191" s="18"/>
    </row>
    <row r="192" spans="1:12" s="3" customFormat="1">
      <c r="A192" s="26" t="s">
        <v>238</v>
      </c>
      <c r="B192" s="75">
        <v>151</v>
      </c>
      <c r="C192" s="73">
        <v>6.9927479183839807E-4</v>
      </c>
      <c r="D192" s="74">
        <v>17867065.140000001</v>
      </c>
      <c r="E192" s="73">
        <v>7.6997945185740355E-4</v>
      </c>
      <c r="F192" s="50"/>
      <c r="G192" s="18"/>
      <c r="H192" s="18"/>
      <c r="I192" s="18"/>
      <c r="J192" s="18"/>
      <c r="K192" s="18"/>
      <c r="L192" s="18"/>
    </row>
    <row r="193" spans="1:12" s="3" customFormat="1">
      <c r="A193" s="26" t="s">
        <v>239</v>
      </c>
      <c r="B193" s="75">
        <v>0</v>
      </c>
      <c r="C193" s="73">
        <v>0</v>
      </c>
      <c r="D193" s="74">
        <v>0</v>
      </c>
      <c r="E193" s="73">
        <v>0</v>
      </c>
      <c r="F193" s="18"/>
      <c r="G193" s="18"/>
      <c r="H193" s="18"/>
      <c r="I193" s="18"/>
      <c r="J193" s="18"/>
      <c r="K193" s="18"/>
      <c r="L193" s="18"/>
    </row>
    <row r="194" spans="1:12" s="3" customFormat="1">
      <c r="A194" s="26" t="s">
        <v>240</v>
      </c>
      <c r="B194" s="75">
        <v>4241</v>
      </c>
      <c r="C194" s="73">
        <v>1.9639896636997656E-2</v>
      </c>
      <c r="D194" s="74">
        <v>544232239.27999997</v>
      </c>
      <c r="E194" s="73">
        <v>2.3453635949745109E-2</v>
      </c>
      <c r="F194" s="50"/>
      <c r="G194" s="18"/>
      <c r="H194" s="18"/>
      <c r="I194" s="18"/>
      <c r="J194" s="18"/>
      <c r="K194" s="18"/>
      <c r="L194" s="18"/>
    </row>
    <row r="195" spans="1:12" s="3" customFormat="1">
      <c r="A195" s="18"/>
      <c r="B195" s="18"/>
      <c r="C195" s="18"/>
      <c r="D195" s="18"/>
      <c r="E195" s="18"/>
      <c r="F195" s="18"/>
      <c r="G195" s="18"/>
      <c r="H195" s="18"/>
      <c r="I195" s="18"/>
      <c r="J195" s="18"/>
      <c r="K195" s="18"/>
      <c r="L195" s="18"/>
    </row>
    <row r="196" spans="1:12" s="3" customFormat="1">
      <c r="A196" s="17" t="s">
        <v>685</v>
      </c>
      <c r="B196" s="18"/>
      <c r="C196" s="18"/>
      <c r="D196" s="18"/>
      <c r="E196" s="18"/>
      <c r="F196" s="18"/>
      <c r="G196" s="18"/>
      <c r="H196" s="18"/>
      <c r="I196" s="18"/>
      <c r="J196" s="18"/>
      <c r="K196" s="18"/>
      <c r="L196" s="18"/>
    </row>
    <row r="197" spans="1:12" s="3" customFormat="1">
      <c r="A197" s="17"/>
      <c r="B197" s="18"/>
      <c r="C197" s="18"/>
      <c r="D197" s="18"/>
      <c r="E197" s="18"/>
      <c r="F197" s="18"/>
      <c r="G197" s="18"/>
      <c r="H197" s="18"/>
      <c r="I197" s="18"/>
      <c r="J197" s="18"/>
      <c r="K197" s="18"/>
      <c r="L197" s="18"/>
    </row>
    <row r="198" spans="1:12" s="3" customFormat="1">
      <c r="A198" s="17" t="s">
        <v>596</v>
      </c>
      <c r="B198" s="18"/>
      <c r="C198" s="18"/>
      <c r="D198" s="18"/>
      <c r="E198" s="18"/>
      <c r="F198" s="272" t="s">
        <v>241</v>
      </c>
      <c r="G198" s="273"/>
      <c r="H198" s="273"/>
      <c r="I198" s="273"/>
      <c r="J198" s="274"/>
      <c r="K198" s="18"/>
      <c r="L198" s="18"/>
    </row>
    <row r="199" spans="1:12" s="3" customFormat="1" ht="25.5">
      <c r="A199" s="26"/>
      <c r="B199" s="25" t="s">
        <v>232</v>
      </c>
      <c r="C199" s="25" t="s">
        <v>233</v>
      </c>
      <c r="D199" s="25" t="s">
        <v>234</v>
      </c>
      <c r="E199" s="36" t="s">
        <v>235</v>
      </c>
      <c r="F199" s="23" t="s">
        <v>242</v>
      </c>
      <c r="G199" s="37" t="s">
        <v>243</v>
      </c>
      <c r="H199" s="23" t="s">
        <v>625</v>
      </c>
      <c r="I199" s="49" t="s">
        <v>597</v>
      </c>
      <c r="J199" s="49" t="s">
        <v>598</v>
      </c>
      <c r="K199" s="18"/>
      <c r="L199" s="18"/>
    </row>
    <row r="200" spans="1:12" s="3" customFormat="1">
      <c r="A200" s="26" t="s">
        <v>244</v>
      </c>
      <c r="B200" s="75">
        <v>129802</v>
      </c>
      <c r="C200" s="73">
        <v>0.60429999999999995</v>
      </c>
      <c r="D200" s="211">
        <v>14604415978</v>
      </c>
      <c r="E200" s="73">
        <v>0.62509999999999999</v>
      </c>
      <c r="F200" s="76">
        <v>4.19E-2</v>
      </c>
      <c r="G200" s="77">
        <v>-5.61</v>
      </c>
      <c r="H200" s="76">
        <v>1.83E-2</v>
      </c>
      <c r="I200" s="212">
        <v>2.1299999999999999E-2</v>
      </c>
      <c r="J200" s="76">
        <v>4.7199999999999999E-2</v>
      </c>
      <c r="K200" s="96"/>
      <c r="L200" s="18"/>
    </row>
    <row r="201" spans="1:12" s="3" customFormat="1">
      <c r="A201" s="26" t="s">
        <v>245</v>
      </c>
      <c r="B201" s="78">
        <v>0</v>
      </c>
      <c r="C201" s="73">
        <v>0</v>
      </c>
      <c r="D201" s="211">
        <v>0</v>
      </c>
      <c r="E201" s="73">
        <v>0</v>
      </c>
      <c r="F201" s="212">
        <v>0</v>
      </c>
      <c r="G201" s="77">
        <v>0</v>
      </c>
      <c r="H201" s="212">
        <v>0</v>
      </c>
      <c r="I201" s="212">
        <v>0</v>
      </c>
      <c r="J201" s="212">
        <v>0</v>
      </c>
      <c r="K201" s="96"/>
      <c r="L201" s="18"/>
    </row>
    <row r="202" spans="1:12" s="3" customFormat="1">
      <c r="A202" s="26" t="s">
        <v>246</v>
      </c>
      <c r="B202" s="78">
        <v>1247</v>
      </c>
      <c r="C202" s="73">
        <v>5.7999999999999996E-3</v>
      </c>
      <c r="D202" s="211">
        <v>119865241</v>
      </c>
      <c r="E202" s="73">
        <v>5.1000000000000004E-3</v>
      </c>
      <c r="F202" s="212">
        <v>1.2500000000000001E-2</v>
      </c>
      <c r="G202" s="77">
        <v>-86.44</v>
      </c>
      <c r="H202" s="212">
        <v>7.6E-3</v>
      </c>
      <c r="I202" s="212">
        <v>7.4999999999999997E-3</v>
      </c>
      <c r="J202" s="212">
        <v>6.2E-2</v>
      </c>
      <c r="K202" s="96"/>
      <c r="L202" s="18"/>
    </row>
    <row r="203" spans="1:12" s="3" customFormat="1">
      <c r="A203" s="26" t="s">
        <v>247</v>
      </c>
      <c r="B203" s="78">
        <v>482</v>
      </c>
      <c r="C203" s="73">
        <v>2.2000000000000001E-3</v>
      </c>
      <c r="D203" s="211">
        <v>18268208</v>
      </c>
      <c r="E203" s="73">
        <v>8.0000000000000004E-4</v>
      </c>
      <c r="F203" s="79">
        <v>4.9500000000000002E-2</v>
      </c>
      <c r="G203" s="77">
        <v>43.31</v>
      </c>
      <c r="H203" s="79">
        <v>4.8599999999999997E-2</v>
      </c>
      <c r="I203" s="212">
        <v>4.8599999999999997E-2</v>
      </c>
      <c r="J203" s="79">
        <v>5.1400000000000001E-2</v>
      </c>
      <c r="K203" s="96"/>
      <c r="L203" s="18"/>
    </row>
    <row r="204" spans="1:12" s="3" customFormat="1">
      <c r="A204" s="26" t="s">
        <v>248</v>
      </c>
      <c r="B204" s="78">
        <v>27643</v>
      </c>
      <c r="C204" s="73">
        <v>0.12870000000000001</v>
      </c>
      <c r="D204" s="211">
        <v>2966660980</v>
      </c>
      <c r="E204" s="73">
        <v>0.127</v>
      </c>
      <c r="F204" s="79">
        <v>4.5900000000000003E-2</v>
      </c>
      <c r="G204" s="77">
        <v>-30.63</v>
      </c>
      <c r="H204" s="79">
        <v>3.0000000000000001E-3</v>
      </c>
      <c r="I204" s="212">
        <v>4.4999999999999997E-3</v>
      </c>
      <c r="J204" s="79">
        <v>4.7500000000000001E-2</v>
      </c>
      <c r="K204" s="96"/>
      <c r="L204" s="18"/>
    </row>
    <row r="205" spans="1:12" s="3" customFormat="1">
      <c r="A205" s="26" t="s">
        <v>249</v>
      </c>
      <c r="B205" s="78">
        <v>0</v>
      </c>
      <c r="C205" s="73">
        <v>0</v>
      </c>
      <c r="D205" s="211">
        <v>0</v>
      </c>
      <c r="E205" s="73">
        <v>0</v>
      </c>
      <c r="F205" s="212">
        <v>0</v>
      </c>
      <c r="G205" s="77">
        <v>0</v>
      </c>
      <c r="H205" s="212">
        <v>0</v>
      </c>
      <c r="I205" s="212">
        <v>0</v>
      </c>
      <c r="J205" s="79">
        <v>0</v>
      </c>
      <c r="K205" s="96"/>
      <c r="L205" s="18"/>
    </row>
    <row r="206" spans="1:12" s="3" customFormat="1">
      <c r="A206" s="26" t="s">
        <v>250</v>
      </c>
      <c r="B206" s="78">
        <v>46429</v>
      </c>
      <c r="C206" s="73">
        <v>0.21609999999999999</v>
      </c>
      <c r="D206" s="211">
        <v>5265506946</v>
      </c>
      <c r="E206" s="73">
        <v>0.22539999999999999</v>
      </c>
      <c r="F206" s="79">
        <v>1.5299999999999999E-2</v>
      </c>
      <c r="G206" s="77">
        <v>157.1</v>
      </c>
      <c r="H206" s="212">
        <v>1.03E-2</v>
      </c>
      <c r="I206" s="212">
        <v>1.03E-2</v>
      </c>
      <c r="J206" s="79">
        <v>4.9500000000000002E-2</v>
      </c>
      <c r="K206" s="96"/>
      <c r="L206" s="18"/>
    </row>
    <row r="207" spans="1:12" s="3" customFormat="1">
      <c r="A207" s="26" t="s">
        <v>251</v>
      </c>
      <c r="B207" s="78">
        <v>9202</v>
      </c>
      <c r="C207" s="73">
        <v>4.2799999999999998E-2</v>
      </c>
      <c r="D207" s="211">
        <v>388749863</v>
      </c>
      <c r="E207" s="73">
        <v>1.66E-2</v>
      </c>
      <c r="F207" s="212">
        <v>4.7E-2</v>
      </c>
      <c r="G207" s="77">
        <v>-0.65</v>
      </c>
      <c r="H207" s="212">
        <v>-4.0000000000000002E-4</v>
      </c>
      <c r="I207" s="212">
        <v>3.0999999999999999E-3</v>
      </c>
      <c r="J207" s="212">
        <v>6.4600000000000005E-2</v>
      </c>
      <c r="K207" s="96"/>
      <c r="L207" s="18"/>
    </row>
    <row r="208" spans="1:12" s="3" customFormat="1">
      <c r="A208" s="26" t="s">
        <v>252</v>
      </c>
      <c r="B208" s="78">
        <v>0</v>
      </c>
      <c r="C208" s="73">
        <v>0</v>
      </c>
      <c r="D208" s="211">
        <v>0</v>
      </c>
      <c r="E208" s="73">
        <v>0</v>
      </c>
      <c r="F208" s="212">
        <v>0</v>
      </c>
      <c r="G208" s="77">
        <v>0</v>
      </c>
      <c r="H208" s="212">
        <v>0</v>
      </c>
      <c r="I208" s="212">
        <v>0</v>
      </c>
      <c r="J208" s="212">
        <v>0</v>
      </c>
      <c r="K208" s="96"/>
      <c r="L208" s="18"/>
    </row>
    <row r="209" spans="1:12" s="3" customFormat="1" ht="12.75" customHeight="1" thickBot="1">
      <c r="A209" s="38" t="s">
        <v>207</v>
      </c>
      <c r="B209" s="209">
        <v>214805</v>
      </c>
      <c r="C209" s="210">
        <v>1</v>
      </c>
      <c r="D209" s="39">
        <v>23363467216</v>
      </c>
      <c r="E209" s="210">
        <v>1</v>
      </c>
      <c r="F209" s="213">
        <v>3.6299999999999999E-2</v>
      </c>
      <c r="G209" s="18"/>
      <c r="H209" s="214">
        <v>1.4200000000000001E-2</v>
      </c>
      <c r="I209" s="18"/>
      <c r="J209" s="27"/>
      <c r="K209" s="18"/>
      <c r="L209" s="18"/>
    </row>
    <row r="210" spans="1:12" s="3" customFormat="1" ht="12.75" customHeight="1" thickTop="1">
      <c r="A210" s="18"/>
      <c r="B210" s="18"/>
      <c r="C210" s="18"/>
      <c r="D210" s="18"/>
      <c r="E210" s="18"/>
      <c r="F210" s="18"/>
      <c r="G210" s="18"/>
      <c r="H210" s="18"/>
      <c r="I210" s="18"/>
      <c r="J210" s="18"/>
      <c r="K210" s="18"/>
      <c r="L210" s="18"/>
    </row>
    <row r="211" spans="1:12" customFormat="1" ht="25.5" customHeight="1">
      <c r="A211" s="248" t="s">
        <v>400</v>
      </c>
      <c r="B211" s="248"/>
      <c r="C211" s="248"/>
      <c r="D211" s="248"/>
      <c r="E211" s="248"/>
      <c r="F211" s="248"/>
      <c r="G211" s="248"/>
      <c r="H211" s="248"/>
      <c r="I211" s="248"/>
      <c r="J211" s="248"/>
      <c r="K211" s="248"/>
      <c r="L211" s="57"/>
    </row>
    <row r="212" spans="1:12" customFormat="1" ht="25.5" customHeight="1">
      <c r="A212" s="248"/>
      <c r="B212" s="248"/>
      <c r="C212" s="248"/>
      <c r="D212" s="248"/>
      <c r="E212" s="248"/>
      <c r="F212" s="248"/>
      <c r="G212" s="248"/>
      <c r="H212" s="248"/>
      <c r="I212" s="248"/>
      <c r="J212" s="248"/>
      <c r="K212" s="248"/>
      <c r="L212" s="57"/>
    </row>
    <row r="213" spans="1:12" customFormat="1" ht="25.5" customHeight="1">
      <c r="A213" s="249"/>
      <c r="B213" s="249"/>
      <c r="C213" s="249"/>
      <c r="D213" s="249"/>
      <c r="E213" s="249"/>
      <c r="F213" s="249"/>
      <c r="G213" s="249"/>
      <c r="H213" s="249"/>
      <c r="I213" s="249"/>
      <c r="J213" s="249"/>
      <c r="K213" s="249"/>
      <c r="L213" s="58"/>
    </row>
    <row r="214" spans="1:12" s="3" customFormat="1" ht="12.75" customHeight="1">
      <c r="A214" s="18"/>
      <c r="B214" s="18"/>
      <c r="C214" s="18"/>
      <c r="D214" s="18"/>
      <c r="E214" s="18"/>
      <c r="F214" s="18"/>
      <c r="G214" s="18"/>
      <c r="H214" s="18"/>
      <c r="I214" s="18"/>
      <c r="J214" s="18"/>
      <c r="K214" s="18"/>
      <c r="L214" s="18"/>
    </row>
    <row r="215" spans="1:12" s="3" customFormat="1" ht="14.25">
      <c r="A215" s="17" t="s">
        <v>626</v>
      </c>
      <c r="B215" s="18"/>
      <c r="C215" s="18"/>
      <c r="D215" s="40"/>
      <c r="E215" s="18"/>
      <c r="F215" s="18"/>
      <c r="G215" s="18"/>
      <c r="H215" s="18"/>
      <c r="I215" s="18"/>
      <c r="J215" s="27"/>
      <c r="K215" s="18"/>
      <c r="L215" s="18"/>
    </row>
    <row r="216" spans="1:12" s="3" customFormat="1">
      <c r="A216" s="17"/>
      <c r="B216" s="18"/>
      <c r="C216" s="18"/>
      <c r="D216" s="40"/>
      <c r="E216" s="18"/>
      <c r="F216" s="18"/>
      <c r="G216" s="18"/>
      <c r="H216" s="18"/>
      <c r="I216" s="18"/>
      <c r="J216" s="27"/>
      <c r="K216" s="18"/>
      <c r="L216" s="18"/>
    </row>
    <row r="217" spans="1:12" s="3" customFormat="1" ht="12.75" customHeight="1">
      <c r="A217" s="41" t="s">
        <v>627</v>
      </c>
      <c r="B217" s="25" t="s">
        <v>232</v>
      </c>
      <c r="C217" s="25" t="s">
        <v>233</v>
      </c>
      <c r="D217" s="25" t="s">
        <v>234</v>
      </c>
      <c r="E217" s="25" t="s">
        <v>235</v>
      </c>
      <c r="F217" s="18"/>
      <c r="G217" s="18"/>
      <c r="H217" s="18"/>
      <c r="I217" s="18"/>
      <c r="J217" s="27"/>
      <c r="K217" s="18"/>
      <c r="L217" s="18"/>
    </row>
    <row r="218" spans="1:12" s="3" customFormat="1">
      <c r="A218" s="26" t="s">
        <v>253</v>
      </c>
      <c r="B218" s="75">
        <v>206357</v>
      </c>
      <c r="C218" s="73">
        <v>0.9607</v>
      </c>
      <c r="D218" s="74">
        <v>22433400380</v>
      </c>
      <c r="E218" s="73">
        <v>0.96020000000000005</v>
      </c>
      <c r="F218" s="18"/>
      <c r="G218" s="18"/>
      <c r="H218" s="18"/>
      <c r="I218" s="18"/>
      <c r="J218" s="18"/>
      <c r="K218" s="18"/>
      <c r="L218" s="18"/>
    </row>
    <row r="219" spans="1:12" s="3" customFormat="1">
      <c r="A219" s="26" t="s">
        <v>106</v>
      </c>
      <c r="B219" s="75">
        <v>6451</v>
      </c>
      <c r="C219" s="73">
        <v>0.03</v>
      </c>
      <c r="D219" s="66">
        <v>696066542</v>
      </c>
      <c r="E219" s="73">
        <v>2.98E-2</v>
      </c>
      <c r="F219" s="40"/>
      <c r="G219" s="18"/>
      <c r="H219" s="18"/>
      <c r="I219" s="18"/>
      <c r="J219" s="18"/>
      <c r="K219" s="18"/>
      <c r="L219" s="18"/>
    </row>
    <row r="220" spans="1:12" s="3" customFormat="1">
      <c r="A220" s="26" t="s">
        <v>107</v>
      </c>
      <c r="B220" s="75">
        <v>1456</v>
      </c>
      <c r="C220" s="73">
        <v>6.7999999999999996E-3</v>
      </c>
      <c r="D220" s="66">
        <v>169562907</v>
      </c>
      <c r="E220" s="73">
        <v>7.3000000000000001E-3</v>
      </c>
      <c r="F220" s="18"/>
      <c r="G220" s="18"/>
      <c r="H220" s="18"/>
      <c r="I220" s="18"/>
      <c r="J220" s="18"/>
      <c r="K220" s="18"/>
      <c r="L220" s="18"/>
    </row>
    <row r="221" spans="1:12" s="3" customFormat="1">
      <c r="A221" s="26" t="s">
        <v>108</v>
      </c>
      <c r="B221" s="75">
        <v>538</v>
      </c>
      <c r="C221" s="73">
        <v>2.5000000000000001E-3</v>
      </c>
      <c r="D221" s="66">
        <v>64165446</v>
      </c>
      <c r="E221" s="73">
        <v>2.7000000000000001E-3</v>
      </c>
      <c r="F221" s="18"/>
      <c r="G221" s="18"/>
      <c r="H221" s="18"/>
      <c r="I221" s="18"/>
      <c r="J221" s="18"/>
      <c r="K221" s="18"/>
      <c r="L221" s="18"/>
    </row>
    <row r="222" spans="1:12" s="3" customFormat="1">
      <c r="A222" s="26" t="s">
        <v>109</v>
      </c>
      <c r="B222" s="75">
        <v>2</v>
      </c>
      <c r="C222" s="73">
        <v>0</v>
      </c>
      <c r="D222" s="66">
        <v>271169</v>
      </c>
      <c r="E222" s="73">
        <v>0</v>
      </c>
      <c r="F222" s="14"/>
      <c r="G222" s="18"/>
      <c r="H222" s="18"/>
      <c r="I222" s="18"/>
      <c r="J222" s="18"/>
      <c r="K222" s="18"/>
      <c r="L222" s="18"/>
    </row>
    <row r="223" spans="1:12" s="3" customFormat="1">
      <c r="A223" s="26" t="s">
        <v>110</v>
      </c>
      <c r="B223" s="75">
        <v>0</v>
      </c>
      <c r="C223" s="73">
        <v>0</v>
      </c>
      <c r="D223" s="66">
        <v>0</v>
      </c>
      <c r="E223" s="73">
        <v>0</v>
      </c>
      <c r="F223" s="18"/>
      <c r="G223" s="18"/>
      <c r="H223" s="18"/>
      <c r="I223" s="18"/>
      <c r="J223" s="18"/>
      <c r="K223" s="18"/>
      <c r="L223" s="18"/>
    </row>
    <row r="224" spans="1:12" s="3" customFormat="1">
      <c r="A224" s="26" t="s">
        <v>111</v>
      </c>
      <c r="B224" s="75">
        <v>1</v>
      </c>
      <c r="C224" s="73">
        <v>0</v>
      </c>
      <c r="D224" s="74">
        <v>772</v>
      </c>
      <c r="E224" s="73">
        <v>0</v>
      </c>
      <c r="F224" s="18"/>
      <c r="G224" s="18"/>
      <c r="H224" s="18"/>
      <c r="I224" s="18"/>
      <c r="J224" s="18"/>
      <c r="K224" s="18"/>
      <c r="L224" s="18"/>
    </row>
    <row r="225" spans="1:12" s="3" customFormat="1" ht="12.75" customHeight="1" thickBot="1">
      <c r="A225" s="38" t="s">
        <v>207</v>
      </c>
      <c r="B225" s="215">
        <v>214805</v>
      </c>
      <c r="C225" s="216">
        <v>1</v>
      </c>
      <c r="D225" s="39">
        <v>23363467216</v>
      </c>
      <c r="E225" s="216">
        <v>1</v>
      </c>
      <c r="F225" s="18"/>
      <c r="G225" s="18"/>
      <c r="H225" s="18"/>
      <c r="I225" s="18"/>
      <c r="J225" s="18"/>
      <c r="K225" s="18"/>
      <c r="L225" s="18"/>
    </row>
    <row r="226" spans="1:12" s="3" customFormat="1" ht="12.75" customHeight="1" thickTop="1">
      <c r="A226" s="18"/>
      <c r="B226" s="18"/>
      <c r="C226" s="18"/>
      <c r="D226" s="18"/>
      <c r="E226" s="18"/>
      <c r="F226" s="18"/>
      <c r="G226" s="18"/>
      <c r="H226" s="18"/>
      <c r="I226" s="18"/>
      <c r="J226" s="18"/>
      <c r="K226" s="18"/>
      <c r="L226" s="18"/>
    </row>
    <row r="227" spans="1:12" s="3" customFormat="1">
      <c r="A227" s="41" t="s">
        <v>254</v>
      </c>
      <c r="B227" s="188" t="s">
        <v>232</v>
      </c>
      <c r="C227" s="188" t="s">
        <v>233</v>
      </c>
      <c r="D227" s="188" t="s">
        <v>234</v>
      </c>
      <c r="E227" s="188" t="s">
        <v>235</v>
      </c>
      <c r="F227" s="18"/>
      <c r="G227" s="18"/>
      <c r="H227" s="18"/>
      <c r="I227" s="18"/>
      <c r="J227" s="18"/>
      <c r="K227" s="18"/>
      <c r="L227" s="18"/>
    </row>
    <row r="228" spans="1:12" s="3" customFormat="1">
      <c r="A228" s="26" t="s">
        <v>112</v>
      </c>
      <c r="B228" s="75">
        <v>94212</v>
      </c>
      <c r="C228" s="217">
        <v>0.43859999999999999</v>
      </c>
      <c r="D228" s="66">
        <v>5935840469</v>
      </c>
      <c r="E228" s="217">
        <v>0.25409999999999999</v>
      </c>
      <c r="F228" s="27"/>
      <c r="G228" s="18"/>
      <c r="H228" s="18"/>
      <c r="I228" s="18"/>
      <c r="J228" s="18"/>
      <c r="K228" s="18"/>
      <c r="L228" s="18"/>
    </row>
    <row r="229" spans="1:12" s="3" customFormat="1">
      <c r="A229" s="26" t="s">
        <v>113</v>
      </c>
      <c r="B229" s="75">
        <v>12984</v>
      </c>
      <c r="C229" s="217">
        <v>6.0400000000000002E-2</v>
      </c>
      <c r="D229" s="66">
        <v>1538169831</v>
      </c>
      <c r="E229" s="217">
        <v>6.5799999999999997E-2</v>
      </c>
      <c r="F229" s="18"/>
      <c r="G229" s="18"/>
      <c r="H229" s="18"/>
      <c r="I229" s="18"/>
      <c r="J229" s="18"/>
      <c r="K229" s="18"/>
      <c r="L229" s="18"/>
    </row>
    <row r="230" spans="1:12" s="3" customFormat="1">
      <c r="A230" s="26" t="s">
        <v>114</v>
      </c>
      <c r="B230" s="75">
        <v>13858</v>
      </c>
      <c r="C230" s="217">
        <v>6.4500000000000002E-2</v>
      </c>
      <c r="D230" s="66">
        <v>1728197834</v>
      </c>
      <c r="E230" s="217">
        <v>7.3999999999999996E-2</v>
      </c>
      <c r="F230" s="18"/>
      <c r="G230" s="18"/>
      <c r="H230" s="18"/>
      <c r="I230" s="18"/>
      <c r="J230" s="18"/>
      <c r="K230" s="18"/>
      <c r="L230" s="18"/>
    </row>
    <row r="231" spans="1:12" s="3" customFormat="1">
      <c r="A231" s="26" t="s">
        <v>115</v>
      </c>
      <c r="B231" s="75">
        <v>15205</v>
      </c>
      <c r="C231" s="217">
        <v>7.0800000000000002E-2</v>
      </c>
      <c r="D231" s="66">
        <v>1991583800</v>
      </c>
      <c r="E231" s="217">
        <v>8.5199999999999998E-2</v>
      </c>
      <c r="F231" s="18"/>
      <c r="G231" s="18"/>
      <c r="H231" s="18"/>
      <c r="I231" s="18"/>
      <c r="J231" s="18"/>
      <c r="K231" s="18"/>
      <c r="L231" s="18"/>
    </row>
    <row r="232" spans="1:12" s="3" customFormat="1">
      <c r="A232" s="26" t="s">
        <v>116</v>
      </c>
      <c r="B232" s="75">
        <v>17543</v>
      </c>
      <c r="C232" s="217">
        <v>8.1699999999999995E-2</v>
      </c>
      <c r="D232" s="66">
        <v>2536547593</v>
      </c>
      <c r="E232" s="217">
        <v>0.1086</v>
      </c>
      <c r="F232" s="18"/>
      <c r="G232" s="18"/>
      <c r="H232" s="18"/>
      <c r="I232" s="18"/>
      <c r="J232" s="18"/>
      <c r="K232" s="18"/>
      <c r="L232" s="18"/>
    </row>
    <row r="233" spans="1:12" s="3" customFormat="1">
      <c r="A233" s="26" t="s">
        <v>117</v>
      </c>
      <c r="B233" s="75">
        <v>17341</v>
      </c>
      <c r="C233" s="217">
        <v>8.0699999999999994E-2</v>
      </c>
      <c r="D233" s="66">
        <v>2731956637</v>
      </c>
      <c r="E233" s="217">
        <v>0.1169</v>
      </c>
      <c r="F233" s="18"/>
      <c r="G233" s="18"/>
      <c r="H233" s="18"/>
      <c r="I233" s="18"/>
      <c r="J233" s="18"/>
      <c r="K233" s="18"/>
      <c r="L233" s="18"/>
    </row>
    <row r="234" spans="1:12" s="3" customFormat="1">
      <c r="A234" s="26" t="s">
        <v>118</v>
      </c>
      <c r="B234" s="75">
        <v>17091</v>
      </c>
      <c r="C234" s="217">
        <v>7.9600000000000004E-2</v>
      </c>
      <c r="D234" s="66">
        <v>2678914037</v>
      </c>
      <c r="E234" s="217">
        <v>0.1147</v>
      </c>
      <c r="F234" s="18"/>
      <c r="G234" s="18"/>
      <c r="H234" s="18"/>
      <c r="I234" s="18"/>
      <c r="J234" s="18"/>
      <c r="K234" s="18"/>
      <c r="L234" s="18"/>
    </row>
    <row r="235" spans="1:12" s="3" customFormat="1">
      <c r="A235" s="26" t="s">
        <v>119</v>
      </c>
      <c r="B235" s="75">
        <v>13416</v>
      </c>
      <c r="C235" s="217">
        <v>6.25E-2</v>
      </c>
      <c r="D235" s="66">
        <v>2071963900</v>
      </c>
      <c r="E235" s="217">
        <v>8.8700000000000001E-2</v>
      </c>
      <c r="F235" s="18"/>
      <c r="G235" s="18"/>
      <c r="H235" s="18"/>
      <c r="I235" s="18"/>
      <c r="J235" s="18"/>
      <c r="K235" s="18"/>
      <c r="L235" s="18"/>
    </row>
    <row r="236" spans="1:12" s="3" customFormat="1">
      <c r="A236" s="26" t="s">
        <v>120</v>
      </c>
      <c r="B236" s="75">
        <v>9026</v>
      </c>
      <c r="C236" s="217">
        <v>4.2000000000000003E-2</v>
      </c>
      <c r="D236" s="66">
        <v>1435680675</v>
      </c>
      <c r="E236" s="217">
        <v>6.1400000000000003E-2</v>
      </c>
      <c r="F236" s="18"/>
      <c r="G236" s="42"/>
      <c r="H236" s="18"/>
      <c r="I236" s="18"/>
      <c r="J236" s="18"/>
      <c r="K236" s="18"/>
      <c r="L236" s="18"/>
    </row>
    <row r="237" spans="1:12" s="3" customFormat="1">
      <c r="A237" s="26" t="s">
        <v>121</v>
      </c>
      <c r="B237" s="75">
        <v>2718</v>
      </c>
      <c r="C237" s="217">
        <v>1.2699999999999999E-2</v>
      </c>
      <c r="D237" s="66">
        <v>493519201</v>
      </c>
      <c r="E237" s="217">
        <v>2.1100000000000001E-2</v>
      </c>
      <c r="F237" s="18"/>
      <c r="G237" s="18"/>
      <c r="H237" s="18"/>
      <c r="I237" s="18"/>
      <c r="J237" s="18"/>
      <c r="K237" s="18"/>
      <c r="L237" s="18"/>
    </row>
    <row r="238" spans="1:12" s="3" customFormat="1">
      <c r="A238" s="26" t="s">
        <v>122</v>
      </c>
      <c r="B238" s="75">
        <v>877</v>
      </c>
      <c r="C238" s="217">
        <v>4.1000000000000003E-3</v>
      </c>
      <c r="D238" s="66">
        <v>131908518</v>
      </c>
      <c r="E238" s="217">
        <v>5.5999999999999999E-3</v>
      </c>
      <c r="F238" s="18"/>
      <c r="G238" s="18"/>
      <c r="H238" s="18"/>
      <c r="I238" s="18"/>
      <c r="J238" s="18"/>
      <c r="K238" s="18"/>
      <c r="L238" s="18"/>
    </row>
    <row r="239" spans="1:12" s="3" customFormat="1">
      <c r="A239" s="26" t="s">
        <v>123</v>
      </c>
      <c r="B239" s="75">
        <v>116</v>
      </c>
      <c r="C239" s="217">
        <v>5.0000000000000001E-4</v>
      </c>
      <c r="D239" s="66">
        <v>18822969</v>
      </c>
      <c r="E239" s="217">
        <v>8.0000000000000004E-4</v>
      </c>
      <c r="F239" s="18"/>
      <c r="G239" s="18"/>
      <c r="H239" s="18"/>
      <c r="I239" s="18"/>
      <c r="J239" s="18"/>
      <c r="K239" s="18"/>
      <c r="L239" s="18"/>
    </row>
    <row r="240" spans="1:12" s="3" customFormat="1">
      <c r="A240" s="26" t="s">
        <v>124</v>
      </c>
      <c r="B240" s="75">
        <v>79</v>
      </c>
      <c r="C240" s="217">
        <v>4.0000000000000002E-4</v>
      </c>
      <c r="D240" s="66">
        <v>13482435</v>
      </c>
      <c r="E240" s="217">
        <v>5.9999999999999995E-4</v>
      </c>
      <c r="F240" s="18"/>
      <c r="G240" s="18"/>
      <c r="H240" s="18"/>
      <c r="I240" s="18"/>
      <c r="J240" s="18"/>
      <c r="K240" s="18"/>
      <c r="L240" s="18"/>
    </row>
    <row r="241" spans="1:12" s="3" customFormat="1">
      <c r="A241" s="26" t="s">
        <v>125</v>
      </c>
      <c r="B241" s="75">
        <v>146</v>
      </c>
      <c r="C241" s="217">
        <v>6.9999999999999999E-4</v>
      </c>
      <c r="D241" s="66">
        <v>26938861</v>
      </c>
      <c r="E241" s="217">
        <v>1.1999999999999999E-3</v>
      </c>
      <c r="F241" s="18"/>
      <c r="G241" s="18"/>
      <c r="H241" s="18"/>
      <c r="I241" s="18"/>
      <c r="J241" s="18"/>
      <c r="K241" s="18"/>
      <c r="L241" s="18"/>
    </row>
    <row r="242" spans="1:12" s="3" customFormat="1">
      <c r="A242" s="26" t="s">
        <v>126</v>
      </c>
      <c r="B242" s="75">
        <v>156</v>
      </c>
      <c r="C242" s="217">
        <v>6.9999999999999999E-4</v>
      </c>
      <c r="D242" s="74">
        <v>27438591</v>
      </c>
      <c r="E242" s="217">
        <v>1.1999999999999999E-3</v>
      </c>
      <c r="F242" s="18"/>
      <c r="G242" s="18"/>
      <c r="H242" s="18"/>
      <c r="I242" s="18"/>
      <c r="J242" s="18"/>
      <c r="K242" s="18"/>
      <c r="L242" s="18"/>
    </row>
    <row r="243" spans="1:12" s="3" customFormat="1">
      <c r="A243" s="82" t="s">
        <v>79</v>
      </c>
      <c r="B243" s="84">
        <v>37</v>
      </c>
      <c r="C243" s="186">
        <v>2.0000000000000001E-4</v>
      </c>
      <c r="D243" s="86">
        <v>2501866</v>
      </c>
      <c r="E243" s="186">
        <v>1E-4</v>
      </c>
      <c r="F243" s="18"/>
      <c r="G243" s="18"/>
      <c r="H243" s="18"/>
      <c r="I243" s="18"/>
      <c r="J243" s="18"/>
      <c r="K243" s="18"/>
      <c r="L243" s="18"/>
    </row>
    <row r="244" spans="1:12" s="4" customFormat="1" ht="12.75" customHeight="1" thickBot="1">
      <c r="A244" s="38" t="s">
        <v>207</v>
      </c>
      <c r="B244" s="218">
        <v>214805</v>
      </c>
      <c r="C244" s="219">
        <v>1</v>
      </c>
      <c r="D244" s="39">
        <v>23363467216</v>
      </c>
      <c r="E244" s="219">
        <v>1</v>
      </c>
      <c r="F244" s="42"/>
      <c r="G244" s="42"/>
      <c r="H244" s="42"/>
      <c r="I244" s="42"/>
      <c r="J244" s="42"/>
      <c r="K244" s="42"/>
      <c r="L244" s="42"/>
    </row>
    <row r="245" spans="1:12" s="3" customFormat="1" ht="12.75" customHeight="1" thickTop="1">
      <c r="A245" s="18"/>
      <c r="B245" s="18"/>
      <c r="C245" s="18"/>
      <c r="D245" s="18"/>
      <c r="E245" s="18"/>
      <c r="F245" s="18"/>
      <c r="G245" s="18"/>
      <c r="H245" s="18"/>
      <c r="I245" s="18"/>
      <c r="J245" s="18"/>
      <c r="K245" s="18"/>
      <c r="L245" s="18"/>
    </row>
    <row r="246" spans="1:12" s="3" customFormat="1">
      <c r="A246" s="41" t="s">
        <v>255</v>
      </c>
      <c r="B246" s="25" t="s">
        <v>232</v>
      </c>
      <c r="C246" s="25" t="s">
        <v>233</v>
      </c>
      <c r="D246" s="25" t="s">
        <v>234</v>
      </c>
      <c r="E246" s="25" t="s">
        <v>235</v>
      </c>
      <c r="F246" s="18"/>
      <c r="G246" s="18"/>
      <c r="H246" s="18"/>
      <c r="I246" s="18"/>
      <c r="J246" s="18"/>
      <c r="K246" s="18"/>
      <c r="L246" s="18"/>
    </row>
    <row r="247" spans="1:12" s="3" customFormat="1">
      <c r="A247" s="26" t="s">
        <v>112</v>
      </c>
      <c r="B247" s="75">
        <v>112995</v>
      </c>
      <c r="C247" s="73">
        <v>0.52600000000000002</v>
      </c>
      <c r="D247" s="222">
        <v>8046096557</v>
      </c>
      <c r="E247" s="73">
        <v>0.34439999999999998</v>
      </c>
      <c r="F247" s="27"/>
      <c r="G247" s="18"/>
      <c r="H247" s="18"/>
      <c r="I247" s="18"/>
      <c r="J247" s="18"/>
      <c r="K247" s="18"/>
      <c r="L247" s="18"/>
    </row>
    <row r="248" spans="1:12" s="3" customFormat="1">
      <c r="A248" s="26" t="s">
        <v>113</v>
      </c>
      <c r="B248" s="75">
        <v>14995</v>
      </c>
      <c r="C248" s="73">
        <v>6.9800000000000001E-2</v>
      </c>
      <c r="D248" s="222">
        <v>1964258814</v>
      </c>
      <c r="E248" s="73">
        <v>8.4099999999999994E-2</v>
      </c>
      <c r="F248" s="18"/>
      <c r="G248" s="18"/>
      <c r="H248" s="18"/>
      <c r="I248" s="18"/>
      <c r="J248" s="18"/>
      <c r="K248" s="18"/>
      <c r="L248" s="18"/>
    </row>
    <row r="249" spans="1:12" s="3" customFormat="1">
      <c r="A249" s="26" t="s">
        <v>114</v>
      </c>
      <c r="B249" s="75">
        <v>17199</v>
      </c>
      <c r="C249" s="73">
        <v>8.0100000000000005E-2</v>
      </c>
      <c r="D249" s="222">
        <v>2399199802</v>
      </c>
      <c r="E249" s="73">
        <v>0.1027</v>
      </c>
      <c r="F249" s="18"/>
      <c r="G249" s="18"/>
      <c r="H249" s="18"/>
      <c r="I249" s="18"/>
      <c r="J249" s="18"/>
      <c r="K249" s="18"/>
      <c r="L249" s="18"/>
    </row>
    <row r="250" spans="1:12" s="3" customFormat="1">
      <c r="A250" s="26" t="s">
        <v>115</v>
      </c>
      <c r="B250" s="75">
        <v>18139</v>
      </c>
      <c r="C250" s="73">
        <v>8.4400000000000003E-2</v>
      </c>
      <c r="D250" s="222">
        <v>2754830253</v>
      </c>
      <c r="E250" s="73">
        <v>0.1179</v>
      </c>
      <c r="F250" s="18"/>
      <c r="G250" s="18"/>
      <c r="H250" s="18"/>
      <c r="I250" s="18"/>
      <c r="J250" s="18"/>
      <c r="K250" s="18"/>
      <c r="L250" s="18"/>
    </row>
    <row r="251" spans="1:12" s="3" customFormat="1">
      <c r="A251" s="26" t="s">
        <v>116</v>
      </c>
      <c r="B251" s="75">
        <v>16345</v>
      </c>
      <c r="C251" s="73">
        <v>7.6100000000000001E-2</v>
      </c>
      <c r="D251" s="222">
        <v>2452124734</v>
      </c>
      <c r="E251" s="73">
        <v>0.105</v>
      </c>
      <c r="F251" s="18"/>
      <c r="G251" s="18"/>
      <c r="H251" s="18"/>
      <c r="I251" s="18"/>
      <c r="J251" s="18"/>
      <c r="K251" s="18"/>
      <c r="L251" s="18"/>
    </row>
    <row r="252" spans="1:12" s="3" customFormat="1">
      <c r="A252" s="26" t="s">
        <v>117</v>
      </c>
      <c r="B252" s="75">
        <v>15721</v>
      </c>
      <c r="C252" s="73">
        <v>7.3200000000000001E-2</v>
      </c>
      <c r="D252" s="222">
        <v>2398026847</v>
      </c>
      <c r="E252" s="73">
        <v>0.1026</v>
      </c>
      <c r="F252" s="18"/>
      <c r="G252" s="18"/>
      <c r="H252" s="18"/>
      <c r="I252" s="18"/>
      <c r="J252" s="18"/>
      <c r="K252" s="18"/>
      <c r="L252" s="18"/>
    </row>
    <row r="253" spans="1:12" s="3" customFormat="1">
      <c r="A253" s="26" t="s">
        <v>118</v>
      </c>
      <c r="B253" s="75">
        <v>9304</v>
      </c>
      <c r="C253" s="73">
        <v>4.3299999999999998E-2</v>
      </c>
      <c r="D253" s="222">
        <v>1490275650</v>
      </c>
      <c r="E253" s="73">
        <v>6.3799999999999996E-2</v>
      </c>
      <c r="F253" s="18"/>
      <c r="G253" s="18"/>
      <c r="H253" s="18"/>
      <c r="I253" s="18"/>
      <c r="J253" s="18"/>
      <c r="K253" s="18"/>
      <c r="L253" s="18"/>
    </row>
    <row r="254" spans="1:12" s="3" customFormat="1">
      <c r="A254" s="26" t="s">
        <v>119</v>
      </c>
      <c r="B254" s="75">
        <v>5112</v>
      </c>
      <c r="C254" s="73">
        <v>2.3800000000000002E-2</v>
      </c>
      <c r="D254" s="222">
        <v>931540648</v>
      </c>
      <c r="E254" s="73">
        <v>3.9899999999999998E-2</v>
      </c>
      <c r="F254" s="18"/>
      <c r="G254" s="18"/>
      <c r="H254" s="18"/>
      <c r="I254" s="18"/>
      <c r="J254" s="18"/>
      <c r="K254" s="18"/>
      <c r="L254" s="18"/>
    </row>
    <row r="255" spans="1:12" s="3" customFormat="1">
      <c r="A255" s="26" t="s">
        <v>120</v>
      </c>
      <c r="B255" s="75">
        <v>3144</v>
      </c>
      <c r="C255" s="73">
        <v>1.46E-2</v>
      </c>
      <c r="D255" s="222">
        <v>592227367</v>
      </c>
      <c r="E255" s="73">
        <v>2.53E-2</v>
      </c>
      <c r="F255" s="18"/>
      <c r="G255" s="18"/>
      <c r="H255" s="18"/>
      <c r="I255" s="18"/>
      <c r="J255" s="18"/>
      <c r="K255" s="18"/>
      <c r="L255" s="18"/>
    </row>
    <row r="256" spans="1:12" s="3" customFormat="1">
      <c r="A256" s="26" t="s">
        <v>121</v>
      </c>
      <c r="B256" s="75">
        <v>1584</v>
      </c>
      <c r="C256" s="73">
        <v>7.4000000000000003E-3</v>
      </c>
      <c r="D256" s="222">
        <v>288000229</v>
      </c>
      <c r="E256" s="73">
        <v>1.23E-2</v>
      </c>
      <c r="F256" s="18"/>
      <c r="G256" s="18"/>
      <c r="H256" s="18"/>
      <c r="I256" s="18"/>
      <c r="J256" s="18"/>
      <c r="K256" s="18"/>
      <c r="L256" s="18"/>
    </row>
    <row r="257" spans="1:12" s="3" customFormat="1">
      <c r="A257" s="26" t="s">
        <v>122</v>
      </c>
      <c r="B257" s="75">
        <v>124</v>
      </c>
      <c r="C257" s="73">
        <v>5.9999999999999995E-4</v>
      </c>
      <c r="D257" s="222">
        <v>22540325</v>
      </c>
      <c r="E257" s="73">
        <v>1E-3</v>
      </c>
      <c r="F257" s="18"/>
      <c r="G257" s="18"/>
      <c r="H257" s="18"/>
      <c r="I257" s="18"/>
      <c r="J257" s="18"/>
      <c r="K257" s="18"/>
      <c r="L257" s="18"/>
    </row>
    <row r="258" spans="1:12" s="3" customFormat="1">
      <c r="A258" s="26" t="s">
        <v>123</v>
      </c>
      <c r="B258" s="75">
        <v>130</v>
      </c>
      <c r="C258" s="73">
        <v>5.9999999999999995E-4</v>
      </c>
      <c r="D258" s="222">
        <v>21900443</v>
      </c>
      <c r="E258" s="73">
        <v>8.9999999999999998E-4</v>
      </c>
      <c r="F258" s="18"/>
      <c r="G258" s="18"/>
      <c r="H258" s="18"/>
      <c r="I258" s="18"/>
      <c r="J258" s="18"/>
      <c r="K258" s="18"/>
      <c r="L258" s="18"/>
    </row>
    <row r="259" spans="1:12" s="3" customFormat="1">
      <c r="A259" s="26" t="s">
        <v>124</v>
      </c>
      <c r="B259" s="75">
        <v>7</v>
      </c>
      <c r="C259" s="73">
        <v>0</v>
      </c>
      <c r="D259" s="222">
        <v>1362393</v>
      </c>
      <c r="E259" s="73">
        <v>1E-4</v>
      </c>
      <c r="F259" s="18"/>
      <c r="G259" s="18"/>
      <c r="H259" s="18"/>
      <c r="I259" s="18"/>
      <c r="J259" s="18"/>
      <c r="K259" s="18"/>
      <c r="L259" s="18"/>
    </row>
    <row r="260" spans="1:12" s="3" customFormat="1">
      <c r="A260" s="26" t="s">
        <v>125</v>
      </c>
      <c r="B260" s="75">
        <v>5</v>
      </c>
      <c r="C260" s="73">
        <v>0</v>
      </c>
      <c r="D260" s="222">
        <v>884823</v>
      </c>
      <c r="E260" s="73">
        <v>0</v>
      </c>
      <c r="F260" s="18"/>
      <c r="G260" s="18"/>
      <c r="H260" s="18"/>
      <c r="I260" s="18"/>
      <c r="J260" s="18"/>
      <c r="K260" s="18"/>
      <c r="L260" s="18"/>
    </row>
    <row r="261" spans="1:12" s="3" customFormat="1">
      <c r="A261" s="26" t="s">
        <v>126</v>
      </c>
      <c r="B261" s="75">
        <v>1</v>
      </c>
      <c r="C261" s="73">
        <v>0</v>
      </c>
      <c r="D261" s="222">
        <v>198332</v>
      </c>
      <c r="E261" s="73">
        <v>0</v>
      </c>
      <c r="F261" s="18"/>
      <c r="G261" s="18"/>
      <c r="H261" s="18"/>
      <c r="I261" s="18"/>
      <c r="J261" s="18"/>
      <c r="K261" s="18"/>
      <c r="L261" s="18"/>
    </row>
    <row r="262" spans="1:12" s="4" customFormat="1" ht="12.75" customHeight="1" thickBot="1">
      <c r="A262" s="38" t="s">
        <v>207</v>
      </c>
      <c r="B262" s="220">
        <v>214805</v>
      </c>
      <c r="C262" s="221">
        <v>1</v>
      </c>
      <c r="D262" s="39">
        <v>23363467216</v>
      </c>
      <c r="E262" s="221">
        <v>1</v>
      </c>
      <c r="F262" s="42"/>
      <c r="G262" s="42"/>
      <c r="H262" s="42"/>
      <c r="I262" s="42"/>
      <c r="J262" s="42"/>
      <c r="K262" s="42"/>
      <c r="L262" s="42"/>
    </row>
    <row r="263" spans="1:12" s="3" customFormat="1" ht="12.75" customHeight="1" thickTop="1">
      <c r="A263" s="18"/>
      <c r="B263" s="18"/>
      <c r="C263" s="18"/>
      <c r="D263" s="18"/>
      <c r="E263" s="18"/>
      <c r="F263" s="18"/>
      <c r="G263" s="18"/>
      <c r="H263" s="18"/>
      <c r="I263" s="18"/>
      <c r="J263" s="18"/>
      <c r="K263" s="18"/>
      <c r="L263" s="18"/>
    </row>
    <row r="264" spans="1:12" s="3" customFormat="1" ht="12.75" customHeight="1">
      <c r="A264" s="41" t="s">
        <v>256</v>
      </c>
      <c r="B264" s="25" t="s">
        <v>232</v>
      </c>
      <c r="C264" s="25" t="s">
        <v>233</v>
      </c>
      <c r="D264" s="25" t="s">
        <v>234</v>
      </c>
      <c r="E264" s="25" t="s">
        <v>235</v>
      </c>
      <c r="F264" s="18"/>
      <c r="G264" s="18"/>
      <c r="H264" s="18"/>
      <c r="I264" s="18"/>
      <c r="J264" s="18"/>
      <c r="K264" s="18"/>
      <c r="L264" s="18"/>
    </row>
    <row r="265" spans="1:12" s="3" customFormat="1" ht="12.75" customHeight="1">
      <c r="A265" s="26" t="s">
        <v>127</v>
      </c>
      <c r="B265" s="75">
        <v>4449</v>
      </c>
      <c r="C265" s="73">
        <v>2.07E-2</v>
      </c>
      <c r="D265" s="74">
        <v>10730710</v>
      </c>
      <c r="E265" s="73">
        <v>5.0000000000000001E-4</v>
      </c>
      <c r="F265" s="27"/>
      <c r="G265" s="18"/>
      <c r="H265" s="18"/>
      <c r="I265" s="18"/>
      <c r="J265" s="18"/>
      <c r="K265" s="18"/>
      <c r="L265" s="18"/>
    </row>
    <row r="266" spans="1:12" s="3" customFormat="1" ht="12.75" customHeight="1">
      <c r="A266" s="26" t="s">
        <v>128</v>
      </c>
      <c r="B266" s="75">
        <v>4665</v>
      </c>
      <c r="C266" s="73">
        <v>2.1700000000000001E-2</v>
      </c>
      <c r="D266" s="74">
        <v>34988565</v>
      </c>
      <c r="E266" s="73">
        <v>1.5E-3</v>
      </c>
      <c r="F266" s="18"/>
      <c r="G266" s="18"/>
      <c r="H266" s="18"/>
      <c r="I266" s="18"/>
      <c r="J266" s="18"/>
      <c r="K266" s="18"/>
      <c r="L266" s="18"/>
    </row>
    <row r="267" spans="1:12" s="3" customFormat="1" ht="12.75" customHeight="1">
      <c r="A267" s="26" t="s">
        <v>129</v>
      </c>
      <c r="B267" s="75">
        <v>16240</v>
      </c>
      <c r="C267" s="73">
        <v>7.5600000000000001E-2</v>
      </c>
      <c r="D267" s="74">
        <v>284812965</v>
      </c>
      <c r="E267" s="73">
        <v>1.2200000000000001E-2</v>
      </c>
      <c r="F267" s="18"/>
      <c r="G267" s="18"/>
      <c r="H267" s="18"/>
      <c r="I267" s="18"/>
      <c r="J267" s="18"/>
      <c r="K267" s="18"/>
      <c r="L267" s="18"/>
    </row>
    <row r="268" spans="1:12" s="3" customFormat="1" ht="12.75" customHeight="1">
      <c r="A268" s="26" t="s">
        <v>130</v>
      </c>
      <c r="B268" s="75">
        <v>30225</v>
      </c>
      <c r="C268" s="73">
        <v>0.14069999999999999</v>
      </c>
      <c r="D268" s="74">
        <v>1134611847</v>
      </c>
      <c r="E268" s="73">
        <v>4.8599999999999997E-2</v>
      </c>
      <c r="F268" s="18"/>
      <c r="G268" s="18"/>
      <c r="H268" s="18"/>
      <c r="I268" s="18"/>
      <c r="J268" s="18"/>
      <c r="K268" s="18"/>
      <c r="L268" s="18"/>
    </row>
    <row r="269" spans="1:12" s="3" customFormat="1" ht="12.75" customHeight="1">
      <c r="A269" s="26" t="s">
        <v>131</v>
      </c>
      <c r="B269" s="75">
        <v>32925</v>
      </c>
      <c r="C269" s="73">
        <v>0.15329999999999999</v>
      </c>
      <c r="D269" s="74">
        <v>2052072600</v>
      </c>
      <c r="E269" s="73">
        <v>8.7800000000000003E-2</v>
      </c>
      <c r="F269" s="18"/>
      <c r="G269" s="18"/>
      <c r="H269" s="18"/>
      <c r="I269" s="18"/>
      <c r="J269" s="18"/>
      <c r="K269" s="18"/>
      <c r="L269" s="18"/>
    </row>
    <row r="270" spans="1:12" s="3" customFormat="1" ht="12.75" customHeight="1">
      <c r="A270" s="26" t="s">
        <v>132</v>
      </c>
      <c r="B270" s="75">
        <v>30760</v>
      </c>
      <c r="C270" s="73">
        <v>0.14319999999999999</v>
      </c>
      <c r="D270" s="74">
        <v>2681296806</v>
      </c>
      <c r="E270" s="73">
        <v>0.1148</v>
      </c>
      <c r="F270" s="18"/>
      <c r="G270" s="18"/>
      <c r="H270" s="18"/>
      <c r="I270" s="18"/>
      <c r="J270" s="18"/>
      <c r="K270" s="18"/>
      <c r="L270" s="18"/>
    </row>
    <row r="271" spans="1:12" s="3" customFormat="1" ht="12.75" customHeight="1">
      <c r="A271" s="26" t="s">
        <v>133</v>
      </c>
      <c r="B271" s="75">
        <v>46284</v>
      </c>
      <c r="C271" s="73">
        <v>0.2155</v>
      </c>
      <c r="D271" s="74">
        <v>5672047611</v>
      </c>
      <c r="E271" s="73">
        <v>0.24279999999999999</v>
      </c>
      <c r="F271" s="18"/>
      <c r="G271" s="18"/>
      <c r="H271" s="18"/>
      <c r="I271" s="18"/>
      <c r="J271" s="18"/>
      <c r="K271" s="18"/>
      <c r="L271" s="18"/>
    </row>
    <row r="272" spans="1:12" s="3" customFormat="1" ht="12.75" customHeight="1">
      <c r="A272" s="26" t="s">
        <v>134</v>
      </c>
      <c r="B272" s="75">
        <v>24543</v>
      </c>
      <c r="C272" s="73">
        <v>0.1143</v>
      </c>
      <c r="D272" s="74">
        <v>4212244944</v>
      </c>
      <c r="E272" s="73">
        <v>0.18029999999999999</v>
      </c>
      <c r="F272" s="18"/>
      <c r="G272" s="18"/>
      <c r="H272" s="18"/>
      <c r="I272" s="18"/>
      <c r="J272" s="18"/>
      <c r="K272" s="18"/>
      <c r="L272" s="18"/>
    </row>
    <row r="273" spans="1:12" s="3" customFormat="1" ht="12.75" customHeight="1">
      <c r="A273" s="26" t="s">
        <v>135</v>
      </c>
      <c r="B273" s="75">
        <v>11263</v>
      </c>
      <c r="C273" s="73">
        <v>5.2400000000000002E-2</v>
      </c>
      <c r="D273" s="74">
        <v>2492069180</v>
      </c>
      <c r="E273" s="73">
        <v>0.1067</v>
      </c>
      <c r="F273" s="18"/>
      <c r="G273" s="18"/>
      <c r="H273" s="18"/>
      <c r="I273" s="18"/>
      <c r="J273" s="18"/>
      <c r="K273" s="18"/>
      <c r="L273" s="18"/>
    </row>
    <row r="274" spans="1:12" s="3" customFormat="1" ht="12.75" customHeight="1">
      <c r="A274" s="26" t="s">
        <v>136</v>
      </c>
      <c r="B274" s="75">
        <v>5563</v>
      </c>
      <c r="C274" s="73">
        <v>2.5899999999999999E-2</v>
      </c>
      <c r="D274" s="74">
        <v>1509538644</v>
      </c>
      <c r="E274" s="73">
        <v>6.4600000000000005E-2</v>
      </c>
      <c r="F274" s="18"/>
      <c r="G274" s="18"/>
      <c r="H274" s="18"/>
      <c r="I274" s="18"/>
      <c r="J274" s="18"/>
      <c r="K274" s="18"/>
      <c r="L274" s="18"/>
    </row>
    <row r="275" spans="1:12" s="3" customFormat="1" ht="12.75" customHeight="1">
      <c r="A275" s="26" t="s">
        <v>137</v>
      </c>
      <c r="B275" s="75">
        <v>2987</v>
      </c>
      <c r="C275" s="73">
        <v>1.3899999999999999E-2</v>
      </c>
      <c r="D275" s="74">
        <v>959121638</v>
      </c>
      <c r="E275" s="73">
        <v>4.1099999999999998E-2</v>
      </c>
      <c r="F275" s="18"/>
      <c r="G275" s="18"/>
      <c r="H275" s="18"/>
      <c r="I275" s="18"/>
      <c r="J275" s="18"/>
      <c r="K275" s="18"/>
      <c r="L275" s="18"/>
    </row>
    <row r="276" spans="1:12" s="3" customFormat="1" ht="12.75" customHeight="1">
      <c r="A276" s="26" t="s">
        <v>138</v>
      </c>
      <c r="B276" s="75">
        <v>1660</v>
      </c>
      <c r="C276" s="73">
        <v>7.7000000000000002E-3</v>
      </c>
      <c r="D276" s="74">
        <v>617270933</v>
      </c>
      <c r="E276" s="73">
        <v>2.64E-2</v>
      </c>
      <c r="F276" s="18"/>
      <c r="G276" s="18"/>
      <c r="H276" s="18"/>
      <c r="I276" s="18"/>
      <c r="J276" s="18"/>
      <c r="K276" s="18"/>
      <c r="L276" s="18"/>
    </row>
    <row r="277" spans="1:12" s="3" customFormat="1" ht="12.75" customHeight="1">
      <c r="A277" s="26" t="s">
        <v>139</v>
      </c>
      <c r="B277" s="75">
        <v>1086</v>
      </c>
      <c r="C277" s="73">
        <v>5.1000000000000004E-3</v>
      </c>
      <c r="D277" s="74">
        <v>458820818</v>
      </c>
      <c r="E277" s="73">
        <v>1.9599999999999999E-2</v>
      </c>
      <c r="F277" s="18"/>
      <c r="G277" s="18"/>
      <c r="H277" s="18"/>
      <c r="I277" s="18"/>
      <c r="J277" s="18"/>
      <c r="K277" s="18"/>
      <c r="L277" s="18"/>
    </row>
    <row r="278" spans="1:12" s="3" customFormat="1" ht="12.75" customHeight="1">
      <c r="A278" s="26" t="s">
        <v>140</v>
      </c>
      <c r="B278" s="75">
        <v>747</v>
      </c>
      <c r="C278" s="73">
        <v>3.5000000000000001E-3</v>
      </c>
      <c r="D278" s="74">
        <v>353778911</v>
      </c>
      <c r="E278" s="73">
        <v>1.5100000000000001E-2</v>
      </c>
      <c r="F278" s="18"/>
      <c r="G278" s="18"/>
      <c r="H278" s="18"/>
      <c r="I278" s="18"/>
      <c r="J278" s="18"/>
      <c r="K278" s="18"/>
      <c r="L278" s="18"/>
    </row>
    <row r="279" spans="1:12" s="3" customFormat="1" ht="12.75" customHeight="1">
      <c r="A279" s="26" t="s">
        <v>141</v>
      </c>
      <c r="B279" s="75">
        <v>730</v>
      </c>
      <c r="C279" s="73">
        <v>3.3999999999999998E-3</v>
      </c>
      <c r="D279" s="74">
        <v>392248337</v>
      </c>
      <c r="E279" s="73">
        <v>1.6799999999999999E-2</v>
      </c>
      <c r="F279" s="18"/>
      <c r="G279" s="18"/>
      <c r="H279" s="18"/>
      <c r="I279" s="18"/>
      <c r="J279" s="18"/>
      <c r="K279" s="18"/>
      <c r="L279" s="18"/>
    </row>
    <row r="280" spans="1:12" s="3" customFormat="1" ht="12.75" customHeight="1">
      <c r="A280" s="26" t="s">
        <v>142</v>
      </c>
      <c r="B280" s="75">
        <v>319</v>
      </c>
      <c r="C280" s="73">
        <v>1.5E-3</v>
      </c>
      <c r="D280" s="74">
        <v>204788623</v>
      </c>
      <c r="E280" s="73">
        <v>8.8000000000000005E-3</v>
      </c>
      <c r="F280" s="18"/>
      <c r="G280" s="18"/>
      <c r="H280" s="18"/>
      <c r="I280" s="18"/>
      <c r="J280" s="18"/>
      <c r="K280" s="18"/>
      <c r="L280" s="18"/>
    </row>
    <row r="281" spans="1:12" s="3" customFormat="1" ht="12.75" customHeight="1">
      <c r="A281" s="26" t="s">
        <v>143</v>
      </c>
      <c r="B281" s="75">
        <v>173</v>
      </c>
      <c r="C281" s="73">
        <v>8.0000000000000004E-4</v>
      </c>
      <c r="D281" s="74">
        <v>128911037</v>
      </c>
      <c r="E281" s="73">
        <v>5.4999999999999997E-3</v>
      </c>
      <c r="F281" s="18"/>
      <c r="G281" s="18"/>
      <c r="H281" s="18"/>
      <c r="I281" s="18"/>
      <c r="J281" s="18"/>
      <c r="K281" s="18"/>
      <c r="L281" s="18"/>
    </row>
    <row r="282" spans="1:12" s="3" customFormat="1" ht="12.75" customHeight="1">
      <c r="A282" s="26" t="s">
        <v>144</v>
      </c>
      <c r="B282" s="75">
        <v>115</v>
      </c>
      <c r="C282" s="73">
        <v>5.0000000000000001E-4</v>
      </c>
      <c r="D282" s="74">
        <v>96578601</v>
      </c>
      <c r="E282" s="73">
        <v>4.1000000000000003E-3</v>
      </c>
      <c r="F282" s="18"/>
      <c r="G282" s="18"/>
      <c r="H282" s="18"/>
      <c r="I282" s="18"/>
      <c r="J282" s="18"/>
      <c r="K282" s="18"/>
      <c r="L282" s="18"/>
    </row>
    <row r="283" spans="1:12" s="3" customFormat="1" ht="12.75" customHeight="1">
      <c r="A283" s="26" t="s">
        <v>145</v>
      </c>
      <c r="B283" s="75">
        <v>61</v>
      </c>
      <c r="C283" s="73">
        <v>2.9999999999999997E-4</v>
      </c>
      <c r="D283" s="74">
        <v>57518204</v>
      </c>
      <c r="E283" s="73">
        <v>2.5000000000000001E-3</v>
      </c>
      <c r="F283" s="18"/>
      <c r="G283" s="18"/>
      <c r="H283" s="18"/>
      <c r="I283" s="18"/>
      <c r="J283" s="18"/>
      <c r="K283" s="18"/>
      <c r="L283" s="18"/>
    </row>
    <row r="284" spans="1:12" s="3" customFormat="1" ht="12.75" customHeight="1">
      <c r="A284" s="26" t="s">
        <v>146</v>
      </c>
      <c r="B284" s="75">
        <v>10</v>
      </c>
      <c r="C284" s="73">
        <v>0</v>
      </c>
      <c r="D284" s="74">
        <v>10016242</v>
      </c>
      <c r="E284" s="73">
        <v>0</v>
      </c>
      <c r="F284" s="18"/>
      <c r="G284" s="18"/>
      <c r="H284" s="18"/>
      <c r="I284" s="18"/>
      <c r="J284" s="18"/>
      <c r="K284" s="18"/>
      <c r="L284" s="18"/>
    </row>
    <row r="285" spans="1:12" s="3" customFormat="1" ht="12.75" customHeight="1" thickBot="1">
      <c r="A285" s="38" t="s">
        <v>207</v>
      </c>
      <c r="B285" s="223">
        <v>214805</v>
      </c>
      <c r="C285" s="224">
        <v>1</v>
      </c>
      <c r="D285" s="39">
        <v>23363467216</v>
      </c>
      <c r="E285" s="224">
        <v>1</v>
      </c>
      <c r="F285" s="18"/>
      <c r="G285" s="18"/>
      <c r="H285" s="18"/>
      <c r="I285" s="18"/>
      <c r="J285" s="18"/>
      <c r="K285" s="18"/>
      <c r="L285" s="18"/>
    </row>
    <row r="286" spans="1:12" s="3" customFormat="1" ht="12.75" customHeight="1" thickTop="1">
      <c r="A286" s="42"/>
      <c r="B286" s="122"/>
      <c r="C286" s="123"/>
      <c r="D286" s="29"/>
      <c r="E286" s="123"/>
      <c r="F286" s="18"/>
      <c r="G286" s="18"/>
      <c r="H286" s="18"/>
      <c r="I286" s="18"/>
      <c r="J286" s="18"/>
      <c r="K286" s="18"/>
      <c r="L286" s="18"/>
    </row>
    <row r="287" spans="1:12" customFormat="1" ht="25.5" customHeight="1">
      <c r="A287" s="248" t="s">
        <v>400</v>
      </c>
      <c r="B287" s="248"/>
      <c r="C287" s="248"/>
      <c r="D287" s="248"/>
      <c r="E287" s="248"/>
      <c r="F287" s="248"/>
      <c r="G287" s="248"/>
      <c r="H287" s="248"/>
      <c r="I287" s="248"/>
      <c r="J287" s="248"/>
      <c r="K287" s="248"/>
      <c r="L287" s="57"/>
    </row>
    <row r="288" spans="1:12" customFormat="1" ht="25.5" customHeight="1">
      <c r="A288" s="248"/>
      <c r="B288" s="248"/>
      <c r="C288" s="248"/>
      <c r="D288" s="248"/>
      <c r="E288" s="248"/>
      <c r="F288" s="248"/>
      <c r="G288" s="248"/>
      <c r="H288" s="248"/>
      <c r="I288" s="248"/>
      <c r="J288" s="248"/>
      <c r="K288" s="248"/>
      <c r="L288" s="57"/>
    </row>
    <row r="289" spans="1:12" customFormat="1" ht="25.5" customHeight="1">
      <c r="A289" s="249"/>
      <c r="B289" s="249"/>
      <c r="C289" s="249"/>
      <c r="D289" s="249"/>
      <c r="E289" s="249"/>
      <c r="F289" s="249"/>
      <c r="G289" s="249"/>
      <c r="H289" s="249"/>
      <c r="I289" s="249"/>
      <c r="J289" s="249"/>
      <c r="K289" s="249"/>
      <c r="L289" s="58"/>
    </row>
    <row r="290" spans="1:12" s="3" customFormat="1" ht="12.75" customHeight="1">
      <c r="A290" s="18"/>
      <c r="B290" s="18"/>
      <c r="C290" s="18"/>
      <c r="D290" s="18"/>
      <c r="E290" s="18"/>
      <c r="F290" s="18"/>
      <c r="G290" s="18"/>
      <c r="H290" s="18"/>
      <c r="I290" s="18"/>
      <c r="J290" s="18"/>
      <c r="K290" s="18"/>
      <c r="L290" s="18"/>
    </row>
    <row r="291" spans="1:12" s="3" customFormat="1">
      <c r="A291" s="41" t="s">
        <v>257</v>
      </c>
      <c r="B291" s="25" t="s">
        <v>232</v>
      </c>
      <c r="C291" s="25" t="s">
        <v>233</v>
      </c>
      <c r="D291" s="25" t="s">
        <v>234</v>
      </c>
      <c r="E291" s="25" t="s">
        <v>235</v>
      </c>
      <c r="F291" s="18"/>
      <c r="G291" s="18"/>
      <c r="H291" s="18"/>
      <c r="I291" s="18"/>
      <c r="J291" s="18"/>
      <c r="K291" s="18"/>
      <c r="L291" s="18"/>
    </row>
    <row r="292" spans="1:12" s="3" customFormat="1">
      <c r="A292" s="26" t="s">
        <v>258</v>
      </c>
      <c r="B292" s="75">
        <v>8119</v>
      </c>
      <c r="C292" s="73">
        <v>3.78E-2</v>
      </c>
      <c r="D292" s="74">
        <v>824907271</v>
      </c>
      <c r="E292" s="73">
        <v>3.5299999999999998E-2</v>
      </c>
      <c r="F292" s="18"/>
      <c r="G292" s="18"/>
      <c r="H292" s="18"/>
      <c r="I292" s="18"/>
      <c r="J292" s="18"/>
      <c r="K292" s="18"/>
      <c r="L292" s="18"/>
    </row>
    <row r="293" spans="1:12" s="3" customFormat="1">
      <c r="A293" s="26" t="s">
        <v>259</v>
      </c>
      <c r="B293" s="75">
        <v>10172</v>
      </c>
      <c r="C293" s="73">
        <v>4.7399999999999998E-2</v>
      </c>
      <c r="D293" s="74">
        <v>932735996</v>
      </c>
      <c r="E293" s="73">
        <v>3.9899999999999998E-2</v>
      </c>
      <c r="F293" s="18"/>
      <c r="G293" s="18"/>
      <c r="H293" s="18"/>
      <c r="I293" s="18"/>
      <c r="J293" s="18"/>
      <c r="K293" s="18"/>
      <c r="L293" s="18"/>
    </row>
    <row r="294" spans="1:12" s="3" customFormat="1">
      <c r="A294" s="26" t="s">
        <v>260</v>
      </c>
      <c r="B294" s="75">
        <v>14001</v>
      </c>
      <c r="C294" s="73">
        <v>6.5199999999999994E-2</v>
      </c>
      <c r="D294" s="74">
        <v>2464258498</v>
      </c>
      <c r="E294" s="73">
        <v>0.1055</v>
      </c>
      <c r="F294" s="18"/>
      <c r="G294" s="18"/>
      <c r="H294" s="18"/>
      <c r="I294" s="18"/>
      <c r="J294" s="18"/>
      <c r="K294" s="18"/>
      <c r="L294" s="18"/>
    </row>
    <row r="295" spans="1:12" s="3" customFormat="1">
      <c r="A295" s="26" t="s">
        <v>261</v>
      </c>
      <c r="B295" s="75">
        <v>8105</v>
      </c>
      <c r="C295" s="73">
        <v>3.7699999999999997E-2</v>
      </c>
      <c r="D295" s="74">
        <v>612784456</v>
      </c>
      <c r="E295" s="73">
        <v>2.6200000000000001E-2</v>
      </c>
      <c r="F295" s="18"/>
      <c r="G295" s="18"/>
      <c r="H295" s="18"/>
      <c r="I295" s="18"/>
      <c r="J295" s="18"/>
      <c r="K295" s="18"/>
      <c r="L295" s="18"/>
    </row>
    <row r="296" spans="1:12" s="3" customFormat="1">
      <c r="A296" s="26" t="s">
        <v>262</v>
      </c>
      <c r="B296" s="75">
        <v>23986</v>
      </c>
      <c r="C296" s="73">
        <v>0.11169999999999999</v>
      </c>
      <c r="D296" s="74">
        <v>2011326043</v>
      </c>
      <c r="E296" s="73">
        <v>8.6099999999999996E-2</v>
      </c>
      <c r="F296" s="18"/>
      <c r="G296" s="18"/>
      <c r="H296" s="18"/>
      <c r="I296" s="18"/>
      <c r="J296" s="18"/>
      <c r="K296" s="18"/>
      <c r="L296" s="18"/>
    </row>
    <row r="297" spans="1:12" s="3" customFormat="1">
      <c r="A297" s="26" t="s">
        <v>263</v>
      </c>
      <c r="B297" s="75">
        <v>14361</v>
      </c>
      <c r="C297" s="73">
        <v>6.6900000000000001E-2</v>
      </c>
      <c r="D297" s="74">
        <v>1119147566</v>
      </c>
      <c r="E297" s="73">
        <v>4.7899999999999998E-2</v>
      </c>
      <c r="F297" s="18"/>
      <c r="G297" s="18"/>
      <c r="H297" s="18"/>
      <c r="I297" s="18"/>
      <c r="J297" s="18"/>
      <c r="K297" s="18"/>
      <c r="L297" s="18"/>
    </row>
    <row r="298" spans="1:12" s="3" customFormat="1">
      <c r="A298" s="26" t="s">
        <v>583</v>
      </c>
      <c r="B298" s="75">
        <v>22236</v>
      </c>
      <c r="C298" s="73">
        <v>0.10349999999999999</v>
      </c>
      <c r="D298" s="74">
        <v>3266177134</v>
      </c>
      <c r="E298" s="73">
        <v>0.13980000000000001</v>
      </c>
      <c r="F298" s="18"/>
      <c r="G298" s="18"/>
      <c r="H298" s="18"/>
      <c r="I298" s="18"/>
      <c r="J298" s="18"/>
      <c r="K298" s="18"/>
      <c r="L298" s="18"/>
    </row>
    <row r="299" spans="1:12" s="3" customFormat="1">
      <c r="A299" s="26" t="s">
        <v>264</v>
      </c>
      <c r="B299" s="75">
        <v>43380</v>
      </c>
      <c r="C299" s="73">
        <v>0.20200000000000001</v>
      </c>
      <c r="D299" s="74">
        <v>5692308512</v>
      </c>
      <c r="E299" s="73">
        <v>0.24360000000000001</v>
      </c>
      <c r="F299" s="18"/>
      <c r="G299" s="18"/>
      <c r="H299" s="18"/>
      <c r="I299" s="18"/>
      <c r="J299" s="18"/>
      <c r="K299" s="18"/>
      <c r="L299" s="18"/>
    </row>
    <row r="300" spans="1:12" s="3" customFormat="1">
      <c r="A300" s="26" t="s">
        <v>265</v>
      </c>
      <c r="B300" s="75">
        <v>17646</v>
      </c>
      <c r="C300" s="73">
        <v>8.2100000000000006E-2</v>
      </c>
      <c r="D300" s="74">
        <v>1982199527</v>
      </c>
      <c r="E300" s="73">
        <v>8.48E-2</v>
      </c>
      <c r="F300" s="18"/>
      <c r="G300" s="18"/>
      <c r="H300" s="18"/>
      <c r="I300" s="18"/>
      <c r="J300" s="18"/>
      <c r="K300" s="18"/>
      <c r="L300" s="18"/>
    </row>
    <row r="301" spans="1:12" s="3" customFormat="1">
      <c r="A301" s="26" t="s">
        <v>266</v>
      </c>
      <c r="B301" s="75">
        <v>16226</v>
      </c>
      <c r="C301" s="73">
        <v>7.5499999999999998E-2</v>
      </c>
      <c r="D301" s="74">
        <v>1326486963</v>
      </c>
      <c r="E301" s="73">
        <v>5.6800000000000003E-2</v>
      </c>
      <c r="F301" s="18"/>
      <c r="G301" s="18"/>
      <c r="H301" s="18"/>
      <c r="I301" s="18"/>
      <c r="J301" s="18"/>
      <c r="K301" s="18"/>
      <c r="L301" s="18"/>
    </row>
    <row r="302" spans="1:12" s="3" customFormat="1">
      <c r="A302" s="26" t="s">
        <v>267</v>
      </c>
      <c r="B302" s="75">
        <v>9065</v>
      </c>
      <c r="C302" s="73">
        <v>4.2200000000000001E-2</v>
      </c>
      <c r="D302" s="74">
        <v>735257412</v>
      </c>
      <c r="E302" s="73">
        <v>3.15E-2</v>
      </c>
      <c r="F302" s="18"/>
      <c r="G302" s="18"/>
      <c r="H302" s="18"/>
      <c r="I302" s="18"/>
      <c r="J302" s="18"/>
      <c r="K302" s="18"/>
      <c r="L302" s="18"/>
    </row>
    <row r="303" spans="1:12" s="3" customFormat="1">
      <c r="A303" s="26" t="s">
        <v>268</v>
      </c>
      <c r="B303" s="75">
        <v>13226</v>
      </c>
      <c r="C303" s="73">
        <v>6.1600000000000002E-2</v>
      </c>
      <c r="D303" s="74">
        <v>1225260651</v>
      </c>
      <c r="E303" s="73">
        <v>5.2400000000000002E-2</v>
      </c>
      <c r="F303" s="18"/>
      <c r="G303" s="18"/>
      <c r="H303" s="18"/>
      <c r="I303" s="18"/>
      <c r="J303" s="18"/>
      <c r="K303" s="18"/>
      <c r="L303" s="18"/>
    </row>
    <row r="304" spans="1:12" s="3" customFormat="1">
      <c r="A304" s="82" t="s">
        <v>269</v>
      </c>
      <c r="B304" s="84">
        <v>14282</v>
      </c>
      <c r="C304" s="85">
        <v>6.6500000000000004E-2</v>
      </c>
      <c r="D304" s="86">
        <v>1170617187</v>
      </c>
      <c r="E304" s="85">
        <v>5.0099999999999999E-2</v>
      </c>
      <c r="F304" s="18"/>
      <c r="G304" s="18"/>
      <c r="H304" s="18"/>
      <c r="I304" s="18"/>
      <c r="J304" s="18"/>
      <c r="K304" s="18"/>
      <c r="L304" s="18"/>
    </row>
    <row r="305" spans="1:12" s="4" customFormat="1" ht="12.75" customHeight="1" thickBot="1">
      <c r="A305" s="83" t="s">
        <v>207</v>
      </c>
      <c r="B305" s="225">
        <v>214805</v>
      </c>
      <c r="C305" s="226">
        <v>1</v>
      </c>
      <c r="D305" s="39">
        <v>23363467216</v>
      </c>
      <c r="E305" s="226">
        <v>1</v>
      </c>
      <c r="F305" s="42"/>
      <c r="G305" s="42"/>
      <c r="H305" s="42"/>
      <c r="I305" s="42"/>
      <c r="J305" s="42"/>
      <c r="K305" s="42"/>
      <c r="L305" s="42"/>
    </row>
    <row r="306" spans="1:12" s="3" customFormat="1" ht="12.75" customHeight="1" thickTop="1">
      <c r="A306" s="18"/>
      <c r="B306" s="18"/>
      <c r="C306" s="18"/>
      <c r="D306" s="18"/>
      <c r="E306" s="18"/>
      <c r="F306" s="18"/>
      <c r="G306" s="18"/>
      <c r="H306" s="18"/>
      <c r="I306" s="18"/>
      <c r="J306" s="18"/>
      <c r="K306" s="18"/>
      <c r="L306" s="18"/>
    </row>
    <row r="307" spans="1:12" s="3" customFormat="1" ht="12.75" customHeight="1">
      <c r="A307" s="41" t="s">
        <v>599</v>
      </c>
      <c r="B307" s="25" t="s">
        <v>232</v>
      </c>
      <c r="C307" s="25" t="s">
        <v>233</v>
      </c>
      <c r="D307" s="25" t="s">
        <v>234</v>
      </c>
      <c r="E307" s="25" t="s">
        <v>235</v>
      </c>
      <c r="F307" s="18"/>
      <c r="G307" s="18"/>
      <c r="H307" s="18"/>
      <c r="I307" s="18"/>
      <c r="J307" s="18"/>
      <c r="K307" s="18"/>
      <c r="L307" s="18"/>
    </row>
    <row r="308" spans="1:12" s="3" customFormat="1">
      <c r="A308" s="26" t="s">
        <v>270</v>
      </c>
      <c r="B308" s="75">
        <v>122152</v>
      </c>
      <c r="C308" s="73">
        <v>0.56869999999999998</v>
      </c>
      <c r="D308" s="228">
        <v>10713465143</v>
      </c>
      <c r="E308" s="73">
        <v>0.45860000000000001</v>
      </c>
      <c r="F308" s="18"/>
      <c r="G308" s="18"/>
      <c r="H308" s="18"/>
      <c r="I308" s="18"/>
      <c r="J308" s="18"/>
      <c r="K308" s="18"/>
      <c r="L308" s="18"/>
    </row>
    <row r="309" spans="1:12" s="3" customFormat="1">
      <c r="A309" s="26" t="s">
        <v>271</v>
      </c>
      <c r="B309" s="87">
        <v>15766</v>
      </c>
      <c r="C309" s="73">
        <v>7.3400000000000007E-2</v>
      </c>
      <c r="D309" s="81">
        <v>1970584914</v>
      </c>
      <c r="E309" s="185">
        <v>8.43E-2</v>
      </c>
      <c r="F309" s="43"/>
      <c r="G309" s="44"/>
      <c r="H309" s="18"/>
      <c r="I309" s="18"/>
      <c r="J309" s="18"/>
      <c r="K309" s="18"/>
      <c r="L309" s="18"/>
    </row>
    <row r="310" spans="1:12" s="3" customFormat="1">
      <c r="A310" s="26" t="s">
        <v>272</v>
      </c>
      <c r="B310" s="75">
        <v>45324</v>
      </c>
      <c r="C310" s="73">
        <v>0.21099999999999999</v>
      </c>
      <c r="D310" s="228">
        <v>6284577193</v>
      </c>
      <c r="E310" s="73">
        <v>0.26900000000000002</v>
      </c>
      <c r="F310" s="18"/>
      <c r="G310" s="18"/>
      <c r="H310" s="18"/>
      <c r="I310" s="18"/>
      <c r="J310" s="18"/>
      <c r="K310" s="18"/>
      <c r="L310" s="18"/>
    </row>
    <row r="311" spans="1:12" s="3" customFormat="1">
      <c r="A311" s="26" t="s">
        <v>273</v>
      </c>
      <c r="B311" s="87">
        <v>31563</v>
      </c>
      <c r="C311" s="73">
        <v>0.1469</v>
      </c>
      <c r="D311" s="81">
        <v>4394839968</v>
      </c>
      <c r="E311" s="185">
        <v>0.18809999999999999</v>
      </c>
      <c r="F311" s="18"/>
      <c r="G311" s="18"/>
      <c r="H311" s="18"/>
      <c r="I311" s="18"/>
      <c r="J311" s="18"/>
      <c r="K311" s="18"/>
      <c r="L311" s="18"/>
    </row>
    <row r="312" spans="1:12" s="3" customFormat="1" ht="12.75" customHeight="1" thickBot="1">
      <c r="A312" s="38" t="s">
        <v>207</v>
      </c>
      <c r="B312" s="227">
        <v>214805</v>
      </c>
      <c r="C312" s="88">
        <v>1</v>
      </c>
      <c r="D312" s="39">
        <v>23363467216</v>
      </c>
      <c r="E312" s="88">
        <v>1</v>
      </c>
      <c r="F312" s="18"/>
      <c r="G312" s="18"/>
      <c r="H312" s="18"/>
      <c r="I312" s="18"/>
      <c r="J312" s="18"/>
      <c r="K312" s="18"/>
      <c r="L312" s="18"/>
    </row>
    <row r="313" spans="1:12" s="3" customFormat="1" ht="12.75" customHeight="1" thickTop="1">
      <c r="A313" s="18"/>
      <c r="B313" s="18"/>
      <c r="C313" s="18"/>
      <c r="D313" s="18"/>
      <c r="E313" s="18"/>
      <c r="F313" s="18"/>
      <c r="G313" s="18"/>
      <c r="H313" s="18"/>
      <c r="I313" s="18"/>
      <c r="J313" s="18"/>
      <c r="K313" s="18"/>
      <c r="L313" s="18"/>
    </row>
    <row r="314" spans="1:12" s="3" customFormat="1" ht="14.25">
      <c r="A314" s="41" t="s">
        <v>628</v>
      </c>
      <c r="B314" s="25" t="s">
        <v>232</v>
      </c>
      <c r="C314" s="25" t="s">
        <v>233</v>
      </c>
      <c r="D314" s="25" t="s">
        <v>234</v>
      </c>
      <c r="E314" s="25" t="s">
        <v>235</v>
      </c>
      <c r="F314" s="18"/>
      <c r="G314" s="18"/>
      <c r="H314" s="18"/>
      <c r="I314" s="18"/>
      <c r="J314" s="18"/>
      <c r="K314" s="18"/>
      <c r="L314" s="18"/>
    </row>
    <row r="315" spans="1:12" s="3" customFormat="1">
      <c r="A315" s="26" t="s">
        <v>147</v>
      </c>
      <c r="B315" s="75">
        <v>11471</v>
      </c>
      <c r="C315" s="73">
        <v>5.3400000000000003E-2</v>
      </c>
      <c r="D315" s="231">
        <v>1726936953</v>
      </c>
      <c r="E315" s="73">
        <v>7.3899999999999993E-2</v>
      </c>
      <c r="F315" s="27"/>
      <c r="G315" s="18"/>
      <c r="H315" s="18"/>
      <c r="I315" s="18"/>
      <c r="J315" s="18"/>
      <c r="K315" s="18"/>
      <c r="L315" s="18"/>
    </row>
    <row r="316" spans="1:12" s="3" customFormat="1">
      <c r="A316" s="26" t="s">
        <v>148</v>
      </c>
      <c r="B316" s="75">
        <v>17646</v>
      </c>
      <c r="C316" s="73">
        <v>8.2100000000000006E-2</v>
      </c>
      <c r="D316" s="231">
        <v>2367375378</v>
      </c>
      <c r="E316" s="73">
        <v>0.1013</v>
      </c>
      <c r="F316" s="18"/>
      <c r="G316" s="18"/>
      <c r="H316" s="18"/>
      <c r="I316" s="18"/>
      <c r="J316" s="18"/>
      <c r="K316" s="18"/>
      <c r="L316" s="18"/>
    </row>
    <row r="317" spans="1:12" s="3" customFormat="1">
      <c r="A317" s="26" t="s">
        <v>149</v>
      </c>
      <c r="B317" s="75">
        <v>9060</v>
      </c>
      <c r="C317" s="73">
        <v>4.2200000000000001E-2</v>
      </c>
      <c r="D317" s="231">
        <v>1036051893</v>
      </c>
      <c r="E317" s="73">
        <v>4.4299999999999999E-2</v>
      </c>
      <c r="F317" s="18"/>
      <c r="G317" s="18"/>
      <c r="H317" s="18"/>
      <c r="I317" s="18"/>
      <c r="J317" s="18"/>
      <c r="K317" s="18"/>
      <c r="L317" s="18"/>
    </row>
    <row r="318" spans="1:12" s="3" customFormat="1">
      <c r="A318" s="26" t="s">
        <v>150</v>
      </c>
      <c r="B318" s="75">
        <v>15409</v>
      </c>
      <c r="C318" s="73">
        <v>7.17E-2</v>
      </c>
      <c r="D318" s="231">
        <v>1768471780</v>
      </c>
      <c r="E318" s="73">
        <v>7.5700000000000003E-2</v>
      </c>
      <c r="F318" s="18"/>
      <c r="G318" s="18"/>
      <c r="H318" s="18"/>
      <c r="I318" s="18"/>
      <c r="J318" s="18"/>
      <c r="K318" s="18"/>
      <c r="L318" s="18"/>
    </row>
    <row r="319" spans="1:12" s="3" customFormat="1">
      <c r="A319" s="26" t="s">
        <v>151</v>
      </c>
      <c r="B319" s="75">
        <v>23424</v>
      </c>
      <c r="C319" s="73">
        <v>0.109</v>
      </c>
      <c r="D319" s="231">
        <v>2560518347</v>
      </c>
      <c r="E319" s="73">
        <v>0.1096</v>
      </c>
      <c r="F319" s="18"/>
      <c r="G319" s="18"/>
      <c r="H319" s="18"/>
      <c r="I319" s="18"/>
      <c r="J319" s="18"/>
      <c r="K319" s="18"/>
      <c r="L319" s="18"/>
    </row>
    <row r="320" spans="1:12" s="3" customFormat="1">
      <c r="A320" s="26" t="s">
        <v>152</v>
      </c>
      <c r="B320" s="75">
        <v>22193</v>
      </c>
      <c r="C320" s="73">
        <v>0.1033</v>
      </c>
      <c r="D320" s="231">
        <v>2570227637</v>
      </c>
      <c r="E320" s="73">
        <v>0.11</v>
      </c>
      <c r="F320" s="18"/>
      <c r="G320" s="18"/>
      <c r="H320" s="18"/>
      <c r="I320" s="18"/>
      <c r="J320" s="18"/>
      <c r="K320" s="18"/>
      <c r="L320" s="18"/>
    </row>
    <row r="321" spans="1:12" s="3" customFormat="1">
      <c r="A321" s="26" t="s">
        <v>153</v>
      </c>
      <c r="B321" s="75">
        <v>36302</v>
      </c>
      <c r="C321" s="73">
        <v>0.16900000000000001</v>
      </c>
      <c r="D321" s="231">
        <v>4941441636</v>
      </c>
      <c r="E321" s="73">
        <v>0.21149999999999999</v>
      </c>
      <c r="F321" s="18"/>
      <c r="G321" s="18"/>
      <c r="H321" s="18"/>
      <c r="I321" s="18"/>
      <c r="J321" s="18"/>
      <c r="K321" s="18"/>
      <c r="L321" s="18"/>
    </row>
    <row r="322" spans="1:12" s="3" customFormat="1">
      <c r="A322" s="26" t="s">
        <v>154</v>
      </c>
      <c r="B322" s="75">
        <v>16148</v>
      </c>
      <c r="C322" s="73">
        <v>7.5200000000000003E-2</v>
      </c>
      <c r="D322" s="231">
        <v>1866791465</v>
      </c>
      <c r="E322" s="73">
        <v>7.9899999999999999E-2</v>
      </c>
      <c r="F322" s="18"/>
      <c r="G322" s="18"/>
      <c r="H322" s="18"/>
      <c r="I322" s="18"/>
      <c r="J322" s="18"/>
      <c r="K322" s="18"/>
      <c r="L322" s="18"/>
    </row>
    <row r="323" spans="1:12" s="3" customFormat="1">
      <c r="A323" s="26" t="s">
        <v>155</v>
      </c>
      <c r="B323" s="75">
        <v>16972</v>
      </c>
      <c r="C323" s="73">
        <v>7.9000000000000001E-2</v>
      </c>
      <c r="D323" s="231">
        <v>1585698013</v>
      </c>
      <c r="E323" s="73">
        <v>6.7900000000000002E-2</v>
      </c>
      <c r="F323" s="18"/>
      <c r="G323" s="18"/>
      <c r="H323" s="18"/>
      <c r="I323" s="18"/>
      <c r="J323" s="18"/>
      <c r="K323" s="18"/>
      <c r="L323" s="18"/>
    </row>
    <row r="324" spans="1:12" s="3" customFormat="1">
      <c r="A324" s="26" t="s">
        <v>156</v>
      </c>
      <c r="B324" s="75">
        <v>13447</v>
      </c>
      <c r="C324" s="73">
        <v>6.2600000000000003E-2</v>
      </c>
      <c r="D324" s="231">
        <v>987203389</v>
      </c>
      <c r="E324" s="73">
        <v>4.2299999999999997E-2</v>
      </c>
      <c r="F324" s="18"/>
      <c r="G324" s="18"/>
      <c r="H324" s="18"/>
      <c r="I324" s="18"/>
      <c r="J324" s="18"/>
      <c r="K324" s="18"/>
      <c r="L324" s="18"/>
    </row>
    <row r="325" spans="1:12" s="3" customFormat="1">
      <c r="A325" s="26" t="s">
        <v>157</v>
      </c>
      <c r="B325" s="75">
        <v>27611</v>
      </c>
      <c r="C325" s="73">
        <v>0.1285</v>
      </c>
      <c r="D325" s="231">
        <v>1681928252</v>
      </c>
      <c r="E325" s="73">
        <v>7.1999999999999995E-2</v>
      </c>
      <c r="F325" s="18"/>
      <c r="G325" s="18"/>
      <c r="H325" s="18"/>
      <c r="I325" s="18"/>
      <c r="J325" s="18"/>
      <c r="K325" s="18"/>
      <c r="L325" s="18"/>
    </row>
    <row r="326" spans="1:12" s="3" customFormat="1">
      <c r="A326" s="26" t="s">
        <v>158</v>
      </c>
      <c r="B326" s="75">
        <v>4354</v>
      </c>
      <c r="C326" s="73">
        <v>2.0299999999999999E-2</v>
      </c>
      <c r="D326" s="231">
        <v>237507580</v>
      </c>
      <c r="E326" s="73">
        <v>1.0200000000000001E-2</v>
      </c>
      <c r="F326" s="18"/>
      <c r="G326" s="18"/>
      <c r="H326" s="18"/>
      <c r="I326" s="18"/>
      <c r="J326" s="18"/>
      <c r="K326" s="18"/>
      <c r="L326" s="18"/>
    </row>
    <row r="327" spans="1:12" s="3" customFormat="1">
      <c r="A327" s="26" t="s">
        <v>159</v>
      </c>
      <c r="B327" s="75">
        <v>768</v>
      </c>
      <c r="C327" s="73">
        <v>3.5999999999999999E-3</v>
      </c>
      <c r="D327" s="231">
        <v>33314894</v>
      </c>
      <c r="E327" s="73">
        <v>1.4E-3</v>
      </c>
      <c r="F327" s="18"/>
      <c r="G327" s="18"/>
      <c r="H327" s="18"/>
      <c r="I327" s="18"/>
      <c r="J327" s="18"/>
      <c r="K327" s="18"/>
      <c r="L327" s="18"/>
    </row>
    <row r="328" spans="1:12" s="3" customFormat="1" ht="12.75" customHeight="1" thickBot="1">
      <c r="A328" s="38" t="s">
        <v>207</v>
      </c>
      <c r="B328" s="229">
        <v>214805</v>
      </c>
      <c r="C328" s="230">
        <v>1</v>
      </c>
      <c r="D328" s="39">
        <v>23363467216</v>
      </c>
      <c r="E328" s="230">
        <v>1</v>
      </c>
      <c r="F328" s="18"/>
      <c r="G328" s="18"/>
      <c r="H328" s="18"/>
      <c r="I328" s="18"/>
      <c r="J328" s="18"/>
      <c r="K328" s="18"/>
      <c r="L328" s="18"/>
    </row>
    <row r="329" spans="1:12" s="3" customFormat="1" ht="12.75" customHeight="1" thickTop="1">
      <c r="A329" s="18"/>
      <c r="B329" s="18"/>
      <c r="C329" s="18"/>
      <c r="D329" s="18"/>
      <c r="E329" s="18"/>
      <c r="F329" s="18"/>
      <c r="G329" s="18"/>
      <c r="H329" s="18"/>
      <c r="I329" s="18"/>
      <c r="J329" s="18"/>
      <c r="K329" s="18"/>
      <c r="L329" s="18"/>
    </row>
    <row r="330" spans="1:12" s="3" customFormat="1">
      <c r="A330" s="41" t="s">
        <v>600</v>
      </c>
      <c r="B330" s="25" t="s">
        <v>232</v>
      </c>
      <c r="C330" s="25" t="s">
        <v>233</v>
      </c>
      <c r="D330" s="25" t="s">
        <v>234</v>
      </c>
      <c r="E330" s="25" t="s">
        <v>235</v>
      </c>
      <c r="F330" s="18"/>
      <c r="G330" s="18"/>
      <c r="H330" s="18"/>
      <c r="I330" s="18"/>
      <c r="J330" s="18"/>
      <c r="K330" s="18"/>
      <c r="L330" s="18"/>
    </row>
    <row r="331" spans="1:12" s="3" customFormat="1">
      <c r="A331" s="26" t="s">
        <v>274</v>
      </c>
      <c r="B331" s="75">
        <v>61574</v>
      </c>
      <c r="C331" s="73">
        <v>0.28670000000000001</v>
      </c>
      <c r="D331" s="74">
        <v>7351910249</v>
      </c>
      <c r="E331" s="73">
        <v>0.31469999999999998</v>
      </c>
      <c r="F331" s="18"/>
      <c r="G331" s="18"/>
      <c r="H331" s="18"/>
      <c r="I331" s="18"/>
      <c r="J331" s="18"/>
      <c r="K331" s="18"/>
      <c r="L331" s="18"/>
    </row>
    <row r="332" spans="1:12" s="3" customFormat="1">
      <c r="A332" s="26" t="s">
        <v>275</v>
      </c>
      <c r="B332" s="75">
        <v>102180</v>
      </c>
      <c r="C332" s="73">
        <v>0.47570000000000001</v>
      </c>
      <c r="D332" s="74">
        <v>10282223207</v>
      </c>
      <c r="E332" s="73">
        <v>0.44009999999999999</v>
      </c>
      <c r="F332" s="18"/>
      <c r="G332" s="18"/>
      <c r="H332" s="18"/>
      <c r="I332" s="18"/>
      <c r="J332" s="18"/>
      <c r="K332" s="18"/>
      <c r="L332" s="18"/>
    </row>
    <row r="333" spans="1:12" s="3" customFormat="1">
      <c r="A333" s="26" t="s">
        <v>276</v>
      </c>
      <c r="B333" s="75">
        <v>50335</v>
      </c>
      <c r="C333" s="73">
        <v>0.23430000000000001</v>
      </c>
      <c r="D333" s="74">
        <v>5698499158</v>
      </c>
      <c r="E333" s="73">
        <v>0.24390000000000001</v>
      </c>
      <c r="F333" s="18"/>
      <c r="G333" s="18"/>
      <c r="H333" s="18"/>
      <c r="I333" s="18"/>
      <c r="J333" s="18"/>
      <c r="K333" s="18"/>
      <c r="L333" s="18"/>
    </row>
    <row r="334" spans="1:12" s="3" customFormat="1">
      <c r="A334" s="24" t="s">
        <v>584</v>
      </c>
      <c r="B334" s="75">
        <v>716</v>
      </c>
      <c r="C334" s="73">
        <v>3.3E-3</v>
      </c>
      <c r="D334" s="74">
        <v>30834603</v>
      </c>
      <c r="E334" s="73">
        <v>1.2999999999999999E-3</v>
      </c>
      <c r="F334" s="18"/>
      <c r="G334" s="18"/>
      <c r="H334" s="18"/>
      <c r="I334" s="18"/>
      <c r="J334" s="18"/>
      <c r="K334" s="18"/>
      <c r="L334" s="18"/>
    </row>
    <row r="335" spans="1:12" s="3" customFormat="1" ht="12.75" customHeight="1" thickBot="1">
      <c r="A335" s="38" t="s">
        <v>207</v>
      </c>
      <c r="B335" s="232">
        <v>214805</v>
      </c>
      <c r="C335" s="233">
        <v>1</v>
      </c>
      <c r="D335" s="39">
        <v>23363467216</v>
      </c>
      <c r="E335" s="233">
        <v>1</v>
      </c>
      <c r="F335" s="18"/>
      <c r="G335" s="18"/>
      <c r="H335" s="18"/>
      <c r="I335" s="18"/>
      <c r="J335" s="18"/>
      <c r="K335" s="18"/>
      <c r="L335" s="18"/>
    </row>
    <row r="336" spans="1:12" s="3" customFormat="1" ht="12.75" customHeight="1" thickTop="1">
      <c r="A336" s="18"/>
      <c r="B336" s="18"/>
      <c r="C336" s="18"/>
      <c r="D336" s="18"/>
      <c r="E336" s="18"/>
      <c r="F336" s="18"/>
      <c r="G336" s="18"/>
      <c r="H336" s="18"/>
      <c r="I336" s="18"/>
      <c r="J336" s="18"/>
      <c r="K336" s="18"/>
      <c r="L336" s="18"/>
    </row>
    <row r="337" spans="1:12" s="3" customFormat="1">
      <c r="A337" s="41" t="s">
        <v>277</v>
      </c>
      <c r="B337" s="25" t="s">
        <v>232</v>
      </c>
      <c r="C337" s="25" t="s">
        <v>233</v>
      </c>
      <c r="D337" s="25" t="s">
        <v>234</v>
      </c>
      <c r="E337" s="25" t="s">
        <v>235</v>
      </c>
      <c r="F337" s="18"/>
      <c r="G337" s="18"/>
      <c r="H337" s="18"/>
      <c r="I337" s="18"/>
      <c r="J337" s="18"/>
      <c r="K337" s="18"/>
      <c r="L337" s="18"/>
    </row>
    <row r="338" spans="1:12" s="3" customFormat="1" ht="12.75" customHeight="1">
      <c r="A338" s="24" t="s">
        <v>372</v>
      </c>
      <c r="B338" s="75">
        <v>214287</v>
      </c>
      <c r="C338" s="73">
        <v>0.99760000000000004</v>
      </c>
      <c r="D338" s="74">
        <v>23304296982</v>
      </c>
      <c r="E338" s="73">
        <v>0.99750000000000005</v>
      </c>
      <c r="F338" s="18"/>
      <c r="G338" s="18"/>
      <c r="H338" s="18"/>
      <c r="I338" s="18"/>
      <c r="J338" s="18"/>
      <c r="K338" s="18"/>
      <c r="L338" s="18"/>
    </row>
    <row r="339" spans="1:12" s="3" customFormat="1">
      <c r="A339" s="26" t="s">
        <v>278</v>
      </c>
      <c r="B339" s="75">
        <v>0</v>
      </c>
      <c r="C339" s="73">
        <v>0</v>
      </c>
      <c r="D339" s="74">
        <v>0</v>
      </c>
      <c r="E339" s="73">
        <v>0</v>
      </c>
      <c r="F339" s="18"/>
      <c r="G339" s="18"/>
      <c r="H339" s="18"/>
      <c r="I339" s="18"/>
      <c r="J339" s="18"/>
      <c r="K339" s="18"/>
      <c r="L339" s="18"/>
    </row>
    <row r="340" spans="1:12" s="3" customFormat="1" ht="12.75" customHeight="1">
      <c r="A340" s="24" t="s">
        <v>601</v>
      </c>
      <c r="B340" s="72">
        <v>518</v>
      </c>
      <c r="C340" s="80">
        <v>2.3999999999999998E-3</v>
      </c>
      <c r="D340" s="74">
        <v>59170234</v>
      </c>
      <c r="E340" s="80">
        <v>2.5000000000000001E-3</v>
      </c>
      <c r="F340" s="18"/>
      <c r="G340" s="18"/>
      <c r="H340" s="18"/>
      <c r="I340" s="18"/>
      <c r="J340" s="18"/>
      <c r="K340" s="18"/>
      <c r="L340" s="18"/>
    </row>
    <row r="341" spans="1:12" s="3" customFormat="1" ht="12.75" customHeight="1" thickBot="1">
      <c r="A341" s="38" t="s">
        <v>207</v>
      </c>
      <c r="B341" s="234">
        <v>214805</v>
      </c>
      <c r="C341" s="235">
        <v>1</v>
      </c>
      <c r="D341" s="234">
        <v>23363467216</v>
      </c>
      <c r="E341" s="235">
        <v>1</v>
      </c>
      <c r="F341" s="18"/>
      <c r="G341" s="18"/>
      <c r="H341" s="18"/>
      <c r="I341" s="18"/>
      <c r="J341" s="18"/>
      <c r="K341" s="18"/>
      <c r="L341" s="18"/>
    </row>
    <row r="342" spans="1:12" s="3" customFormat="1" ht="12.75" customHeight="1" thickTop="1">
      <c r="A342" s="18"/>
      <c r="B342" s="18"/>
      <c r="C342" s="18"/>
      <c r="D342" s="18"/>
      <c r="E342" s="18"/>
      <c r="F342" s="18"/>
      <c r="G342" s="18"/>
      <c r="H342" s="18"/>
      <c r="I342" s="18"/>
      <c r="J342" s="18"/>
      <c r="K342" s="18"/>
      <c r="L342" s="18"/>
    </row>
    <row r="343" spans="1:12" s="3" customFormat="1">
      <c r="A343" s="41" t="s">
        <v>602</v>
      </c>
      <c r="B343" s="25" t="s">
        <v>232</v>
      </c>
      <c r="C343" s="25" t="s">
        <v>233</v>
      </c>
      <c r="D343" s="25" t="s">
        <v>234</v>
      </c>
      <c r="E343" s="25" t="s">
        <v>235</v>
      </c>
      <c r="F343" s="18"/>
      <c r="G343" s="18"/>
      <c r="H343" s="18"/>
      <c r="I343" s="18"/>
      <c r="J343" s="18"/>
      <c r="K343" s="18"/>
      <c r="L343" s="18"/>
    </row>
    <row r="344" spans="1:12" s="3" customFormat="1">
      <c r="A344" s="26" t="s">
        <v>279</v>
      </c>
      <c r="B344" s="75">
        <v>127140</v>
      </c>
      <c r="C344" s="73">
        <v>0.59189999999999998</v>
      </c>
      <c r="D344" s="74">
        <v>13255295419</v>
      </c>
      <c r="E344" s="73">
        <v>0.56740000000000002</v>
      </c>
      <c r="F344" s="18"/>
      <c r="G344" s="18"/>
      <c r="H344" s="18"/>
      <c r="I344" s="18"/>
      <c r="J344" s="18"/>
      <c r="K344" s="18"/>
      <c r="L344" s="18"/>
    </row>
    <row r="345" spans="1:12" s="3" customFormat="1">
      <c r="A345" s="26" t="s">
        <v>280</v>
      </c>
      <c r="B345" s="75">
        <v>87665</v>
      </c>
      <c r="C345" s="73">
        <v>0.40810000000000002</v>
      </c>
      <c r="D345" s="74">
        <v>10108171798</v>
      </c>
      <c r="E345" s="73">
        <v>0.43259999999999998</v>
      </c>
      <c r="F345" s="18"/>
      <c r="G345" s="18"/>
      <c r="H345" s="18"/>
      <c r="I345" s="18"/>
      <c r="J345" s="18"/>
      <c r="K345" s="18"/>
      <c r="L345" s="18"/>
    </row>
    <row r="346" spans="1:12" s="3" customFormat="1">
      <c r="A346" s="26" t="s">
        <v>281</v>
      </c>
      <c r="B346" s="87">
        <v>0</v>
      </c>
      <c r="C346" s="73">
        <v>0</v>
      </c>
      <c r="D346" s="74">
        <v>0</v>
      </c>
      <c r="E346" s="73">
        <v>0</v>
      </c>
      <c r="F346" s="18"/>
      <c r="G346" s="18"/>
      <c r="H346" s="18"/>
      <c r="I346" s="18"/>
      <c r="J346" s="18"/>
      <c r="K346" s="18"/>
      <c r="L346" s="18"/>
    </row>
    <row r="347" spans="1:12" s="3" customFormat="1" ht="12.75" customHeight="1" thickBot="1">
      <c r="A347" s="38" t="s">
        <v>207</v>
      </c>
      <c r="B347" s="236">
        <v>214805</v>
      </c>
      <c r="C347" s="237">
        <v>1</v>
      </c>
      <c r="D347" s="39">
        <v>23363467216</v>
      </c>
      <c r="E347" s="237">
        <v>1</v>
      </c>
      <c r="F347" s="18"/>
      <c r="G347" s="18"/>
      <c r="H347" s="18"/>
      <c r="I347" s="18"/>
      <c r="J347" s="18"/>
      <c r="K347" s="18"/>
      <c r="L347" s="18"/>
    </row>
    <row r="348" spans="1:12" s="3" customFormat="1" ht="12.75" customHeight="1" thickTop="1">
      <c r="A348" s="42"/>
      <c r="B348" s="122"/>
      <c r="C348" s="123"/>
      <c r="D348" s="29"/>
      <c r="E348" s="123"/>
      <c r="F348" s="18"/>
      <c r="G348" s="18"/>
      <c r="H348" s="18"/>
      <c r="I348" s="18"/>
      <c r="J348" s="18"/>
      <c r="K348" s="18"/>
      <c r="L348" s="18"/>
    </row>
    <row r="349" spans="1:12" customFormat="1" ht="25.5" customHeight="1">
      <c r="A349" s="248" t="s">
        <v>400</v>
      </c>
      <c r="B349" s="248"/>
      <c r="C349" s="248"/>
      <c r="D349" s="248"/>
      <c r="E349" s="248"/>
      <c r="F349" s="248"/>
      <c r="G349" s="248"/>
      <c r="H349" s="248"/>
      <c r="I349" s="248"/>
      <c r="J349" s="248"/>
      <c r="K349" s="248"/>
      <c r="L349" s="57"/>
    </row>
    <row r="350" spans="1:12" customFormat="1" ht="25.5" customHeight="1">
      <c r="A350" s="248"/>
      <c r="B350" s="248"/>
      <c r="C350" s="248"/>
      <c r="D350" s="248"/>
      <c r="E350" s="248"/>
      <c r="F350" s="248"/>
      <c r="G350" s="248"/>
      <c r="H350" s="248"/>
      <c r="I350" s="248"/>
      <c r="J350" s="248"/>
      <c r="K350" s="248"/>
      <c r="L350" s="57"/>
    </row>
    <row r="351" spans="1:12" customFormat="1" ht="25.5" customHeight="1">
      <c r="A351" s="249"/>
      <c r="B351" s="249"/>
      <c r="C351" s="249"/>
      <c r="D351" s="249"/>
      <c r="E351" s="249"/>
      <c r="F351" s="249"/>
      <c r="G351" s="249"/>
      <c r="H351" s="249"/>
      <c r="I351" s="249"/>
      <c r="J351" s="249"/>
      <c r="K351" s="249"/>
      <c r="L351" s="58"/>
    </row>
    <row r="352" spans="1:12" s="3" customFormat="1" ht="12.75" customHeight="1">
      <c r="A352" s="18"/>
      <c r="B352" s="18"/>
      <c r="C352" s="18"/>
      <c r="D352" s="18"/>
      <c r="E352" s="18"/>
      <c r="F352" s="18"/>
      <c r="G352" s="18"/>
      <c r="H352" s="18"/>
      <c r="I352" s="18"/>
      <c r="J352" s="18"/>
      <c r="K352" s="18"/>
      <c r="L352" s="18"/>
    </row>
    <row r="353" spans="1:12" s="3" customFormat="1">
      <c r="A353" s="41" t="s">
        <v>603</v>
      </c>
      <c r="B353" s="25" t="s">
        <v>232</v>
      </c>
      <c r="C353" s="25" t="s">
        <v>233</v>
      </c>
      <c r="D353" s="25" t="s">
        <v>234</v>
      </c>
      <c r="E353" s="25" t="s">
        <v>235</v>
      </c>
      <c r="F353" s="18"/>
      <c r="G353" s="18"/>
      <c r="H353" s="18"/>
      <c r="I353" s="18"/>
      <c r="J353" s="18"/>
      <c r="K353" s="18"/>
      <c r="L353" s="18"/>
    </row>
    <row r="354" spans="1:12" s="3" customFormat="1">
      <c r="A354" s="26" t="s">
        <v>160</v>
      </c>
      <c r="B354" s="75">
        <v>10927</v>
      </c>
      <c r="C354" s="73">
        <v>5.0900000000000001E-2</v>
      </c>
      <c r="D354" s="74">
        <v>478860871</v>
      </c>
      <c r="E354" s="73">
        <v>2.0500000000000001E-2</v>
      </c>
      <c r="F354" s="18"/>
      <c r="G354" s="18"/>
      <c r="H354" s="18"/>
      <c r="I354" s="18"/>
      <c r="J354" s="18"/>
      <c r="K354" s="18"/>
      <c r="L354" s="18"/>
    </row>
    <row r="355" spans="1:12" s="3" customFormat="1">
      <c r="A355" s="26" t="s">
        <v>161</v>
      </c>
      <c r="B355" s="75">
        <v>15362</v>
      </c>
      <c r="C355" s="73">
        <v>7.1499999999999994E-2</v>
      </c>
      <c r="D355" s="74">
        <v>990247437</v>
      </c>
      <c r="E355" s="73">
        <v>4.24E-2</v>
      </c>
      <c r="F355" s="18"/>
      <c r="G355" s="18"/>
      <c r="H355" s="18"/>
      <c r="I355" s="18"/>
      <c r="J355" s="18"/>
      <c r="K355" s="18"/>
      <c r="L355" s="18"/>
    </row>
    <row r="356" spans="1:12" s="3" customFormat="1">
      <c r="A356" s="26" t="s">
        <v>162</v>
      </c>
      <c r="B356" s="75">
        <v>36687</v>
      </c>
      <c r="C356" s="73">
        <v>0.17080000000000001</v>
      </c>
      <c r="D356" s="74">
        <v>2899569803</v>
      </c>
      <c r="E356" s="73">
        <v>0.1241</v>
      </c>
      <c r="F356" s="18"/>
      <c r="G356" s="18"/>
      <c r="H356" s="18"/>
      <c r="I356" s="18"/>
      <c r="J356" s="18"/>
      <c r="K356" s="18"/>
      <c r="L356" s="18"/>
    </row>
    <row r="357" spans="1:12" s="3" customFormat="1">
      <c r="A357" s="26" t="s">
        <v>163</v>
      </c>
      <c r="B357" s="75">
        <v>49272</v>
      </c>
      <c r="C357" s="73">
        <v>0.22939999999999999</v>
      </c>
      <c r="D357" s="74">
        <v>5185706952</v>
      </c>
      <c r="E357" s="73">
        <v>0.222</v>
      </c>
      <c r="F357" s="18"/>
      <c r="G357" s="18"/>
      <c r="H357" s="18"/>
      <c r="I357" s="18"/>
      <c r="J357" s="18"/>
      <c r="K357" s="18"/>
      <c r="L357" s="18"/>
    </row>
    <row r="358" spans="1:12" s="3" customFormat="1">
      <c r="A358" s="26" t="s">
        <v>164</v>
      </c>
      <c r="B358" s="75">
        <v>50886</v>
      </c>
      <c r="C358" s="73">
        <v>0.2369</v>
      </c>
      <c r="D358" s="74">
        <v>6692675346</v>
      </c>
      <c r="E358" s="73">
        <v>0.28649999999999998</v>
      </c>
      <c r="F358" s="18"/>
      <c r="G358" s="18"/>
      <c r="H358" s="18"/>
      <c r="I358" s="18"/>
      <c r="J358" s="18"/>
      <c r="K358" s="18"/>
      <c r="L358" s="18"/>
    </row>
    <row r="359" spans="1:12" s="3" customFormat="1">
      <c r="A359" s="26" t="s">
        <v>165</v>
      </c>
      <c r="B359" s="75">
        <v>28215</v>
      </c>
      <c r="C359" s="73">
        <v>0.13139999999999999</v>
      </c>
      <c r="D359" s="74">
        <v>3975341677</v>
      </c>
      <c r="E359" s="73">
        <v>0.17019999999999999</v>
      </c>
      <c r="F359" s="18"/>
      <c r="G359" s="18"/>
      <c r="H359" s="18"/>
      <c r="I359" s="18"/>
      <c r="J359" s="18"/>
      <c r="K359" s="18"/>
      <c r="L359" s="18"/>
    </row>
    <row r="360" spans="1:12" s="3" customFormat="1">
      <c r="A360" s="26" t="s">
        <v>166</v>
      </c>
      <c r="B360" s="75">
        <v>15109</v>
      </c>
      <c r="C360" s="73">
        <v>7.0300000000000001E-2</v>
      </c>
      <c r="D360" s="74">
        <v>2011000655</v>
      </c>
      <c r="E360" s="73">
        <v>8.6099999999999996E-2</v>
      </c>
      <c r="F360" s="18"/>
      <c r="G360" s="18"/>
      <c r="H360" s="18"/>
      <c r="I360" s="18"/>
      <c r="J360" s="18"/>
      <c r="K360" s="18"/>
      <c r="L360" s="18"/>
    </row>
    <row r="361" spans="1:12" s="3" customFormat="1">
      <c r="A361" s="26" t="s">
        <v>167</v>
      </c>
      <c r="B361" s="75">
        <v>8347</v>
      </c>
      <c r="C361" s="73">
        <v>3.8899999999999997E-2</v>
      </c>
      <c r="D361" s="74">
        <v>1130064475</v>
      </c>
      <c r="E361" s="73">
        <v>4.8399999999999999E-2</v>
      </c>
      <c r="F361" s="18"/>
      <c r="G361" s="18"/>
      <c r="H361" s="18"/>
      <c r="I361" s="18"/>
      <c r="J361" s="18"/>
      <c r="K361" s="18"/>
      <c r="L361" s="18"/>
    </row>
    <row r="362" spans="1:12" s="3" customFormat="1" ht="12.75" customHeight="1" thickBot="1">
      <c r="A362" s="38" t="s">
        <v>207</v>
      </c>
      <c r="B362" s="238">
        <v>214805</v>
      </c>
      <c r="C362" s="239">
        <v>1</v>
      </c>
      <c r="D362" s="39">
        <v>23363467216</v>
      </c>
      <c r="E362" s="239">
        <v>1</v>
      </c>
      <c r="F362" s="18"/>
      <c r="G362" s="18"/>
      <c r="H362" s="18"/>
      <c r="I362" s="18"/>
      <c r="J362" s="18"/>
      <c r="K362" s="18"/>
      <c r="L362" s="18"/>
    </row>
    <row r="363" spans="1:12" s="3" customFormat="1" ht="12.75" customHeight="1" thickTop="1">
      <c r="A363" s="18"/>
      <c r="B363" s="18"/>
      <c r="C363" s="18"/>
      <c r="D363" s="18"/>
      <c r="E363" s="18"/>
      <c r="F363" s="18"/>
      <c r="G363" s="18"/>
      <c r="H363" s="18"/>
      <c r="I363" s="18"/>
      <c r="J363" s="18"/>
      <c r="K363" s="18"/>
      <c r="L363" s="18"/>
    </row>
    <row r="364" spans="1:12" s="3" customFormat="1" ht="12.75" customHeight="1">
      <c r="A364" s="41" t="s">
        <v>629</v>
      </c>
      <c r="B364" s="25" t="s">
        <v>232</v>
      </c>
      <c r="C364" s="25" t="s">
        <v>233</v>
      </c>
      <c r="D364" s="25" t="s">
        <v>234</v>
      </c>
      <c r="E364" s="25" t="s">
        <v>235</v>
      </c>
      <c r="F364" s="18"/>
      <c r="G364" s="18"/>
      <c r="H364" s="18"/>
      <c r="I364" s="18"/>
      <c r="J364" s="18"/>
      <c r="K364" s="18"/>
      <c r="L364" s="18"/>
    </row>
    <row r="365" spans="1:12" s="3" customFormat="1">
      <c r="A365" s="26" t="s">
        <v>282</v>
      </c>
      <c r="B365" s="75">
        <v>126739</v>
      </c>
      <c r="C365" s="73">
        <v>0.59</v>
      </c>
      <c r="D365" s="74">
        <v>14126159363</v>
      </c>
      <c r="E365" s="73">
        <v>0.60460000000000003</v>
      </c>
      <c r="F365" s="18"/>
      <c r="G365" s="18"/>
      <c r="H365" s="18"/>
      <c r="I365" s="18"/>
      <c r="J365" s="18"/>
      <c r="K365" s="18"/>
      <c r="L365" s="18"/>
    </row>
    <row r="366" spans="1:12" s="3" customFormat="1">
      <c r="A366" s="26" t="s">
        <v>283</v>
      </c>
      <c r="B366" s="75">
        <v>34851</v>
      </c>
      <c r="C366" s="73">
        <v>0.16220000000000001</v>
      </c>
      <c r="D366" s="74">
        <v>5114804951</v>
      </c>
      <c r="E366" s="73">
        <v>0.21890000000000001</v>
      </c>
      <c r="F366" s="18"/>
      <c r="G366" s="18"/>
      <c r="H366" s="18"/>
      <c r="I366" s="18"/>
      <c r="J366" s="18"/>
      <c r="K366" s="18"/>
      <c r="L366" s="18"/>
    </row>
    <row r="367" spans="1:12" s="3" customFormat="1" ht="12.75" customHeight="1">
      <c r="A367" s="24" t="s">
        <v>284</v>
      </c>
      <c r="B367" s="75">
        <v>53</v>
      </c>
      <c r="C367" s="73">
        <v>2.0000000000000001E-4</v>
      </c>
      <c r="D367" s="74">
        <v>2366210</v>
      </c>
      <c r="E367" s="73">
        <v>1E-4</v>
      </c>
      <c r="F367" s="18"/>
      <c r="G367" s="18"/>
      <c r="H367" s="18"/>
      <c r="I367" s="18"/>
      <c r="J367" s="18"/>
      <c r="K367" s="18"/>
      <c r="L367" s="18"/>
    </row>
    <row r="368" spans="1:12" s="3" customFormat="1">
      <c r="A368" s="26" t="s">
        <v>285</v>
      </c>
      <c r="B368" s="75">
        <v>4671</v>
      </c>
      <c r="C368" s="73">
        <v>2.1700000000000001E-2</v>
      </c>
      <c r="D368" s="74">
        <v>289324536</v>
      </c>
      <c r="E368" s="73">
        <v>1.24E-2</v>
      </c>
      <c r="F368" s="18"/>
      <c r="G368" s="18"/>
      <c r="H368" s="18"/>
      <c r="I368" s="18"/>
      <c r="J368" s="18"/>
      <c r="K368" s="18"/>
      <c r="L368" s="18"/>
    </row>
    <row r="369" spans="1:12" s="3" customFormat="1">
      <c r="A369" s="26" t="s">
        <v>286</v>
      </c>
      <c r="B369" s="87">
        <v>0</v>
      </c>
      <c r="C369" s="73">
        <v>0</v>
      </c>
      <c r="D369" s="74">
        <v>0</v>
      </c>
      <c r="E369" s="73">
        <v>0</v>
      </c>
      <c r="F369" s="18"/>
      <c r="G369" s="18"/>
      <c r="H369" s="18"/>
      <c r="I369" s="18"/>
      <c r="J369" s="18"/>
      <c r="K369" s="18"/>
      <c r="L369" s="18"/>
    </row>
    <row r="370" spans="1:12" s="3" customFormat="1" ht="12.75" customHeight="1">
      <c r="A370" s="26" t="s">
        <v>78</v>
      </c>
      <c r="B370" s="75">
        <v>48491</v>
      </c>
      <c r="C370" s="73">
        <v>0.22570000000000001</v>
      </c>
      <c r="D370" s="74">
        <v>3830812157</v>
      </c>
      <c r="E370" s="73">
        <v>0.16400000000000001</v>
      </c>
      <c r="F370" s="18"/>
      <c r="G370" s="18"/>
      <c r="H370" s="18"/>
      <c r="I370" s="18"/>
      <c r="J370" s="18"/>
      <c r="K370" s="18"/>
      <c r="L370" s="18"/>
    </row>
    <row r="371" spans="1:12" s="3" customFormat="1" ht="12.75" customHeight="1" thickBot="1">
      <c r="A371" s="38" t="s">
        <v>207</v>
      </c>
      <c r="B371" s="240">
        <v>214805</v>
      </c>
      <c r="C371" s="88">
        <v>1</v>
      </c>
      <c r="D371" s="39">
        <v>23363467216</v>
      </c>
      <c r="E371" s="88">
        <v>1</v>
      </c>
      <c r="F371" s="18"/>
      <c r="G371" s="18"/>
      <c r="H371" s="18"/>
      <c r="I371" s="18"/>
      <c r="J371" s="18"/>
      <c r="K371" s="18"/>
      <c r="L371" s="18"/>
    </row>
    <row r="372" spans="1:12" s="3" customFormat="1" ht="12.75" customHeight="1" thickTop="1">
      <c r="A372" s="18"/>
      <c r="B372" s="18"/>
      <c r="C372" s="18"/>
      <c r="D372" s="18"/>
      <c r="E372" s="18"/>
      <c r="F372" s="18"/>
      <c r="G372" s="18"/>
      <c r="H372" s="18"/>
      <c r="I372" s="18"/>
      <c r="J372" s="18"/>
      <c r="K372" s="18"/>
      <c r="L372" s="18"/>
    </row>
    <row r="373" spans="1:12" s="3" customFormat="1" ht="12.75" customHeight="1">
      <c r="A373" s="17" t="s">
        <v>287</v>
      </c>
      <c r="B373" s="18"/>
      <c r="C373" s="18"/>
      <c r="D373" s="18"/>
      <c r="E373" s="18"/>
      <c r="F373" s="18"/>
      <c r="G373" s="18"/>
      <c r="H373" s="18"/>
      <c r="I373" s="18"/>
      <c r="J373" s="18"/>
      <c r="K373" s="18"/>
      <c r="L373" s="18"/>
    </row>
    <row r="374" spans="1:12" s="3" customFormat="1" ht="12.75" customHeight="1">
      <c r="A374" s="17"/>
      <c r="B374" s="18"/>
      <c r="C374" s="18"/>
      <c r="D374" s="18"/>
      <c r="E374" s="18"/>
      <c r="F374" s="18"/>
      <c r="G374" s="18"/>
      <c r="H374" s="18"/>
      <c r="I374" s="18"/>
      <c r="J374" s="18"/>
      <c r="K374" s="18"/>
      <c r="L374" s="18"/>
    </row>
    <row r="375" spans="1:12" s="3" customFormat="1" ht="12.75" customHeight="1">
      <c r="A375" s="26" t="s">
        <v>288</v>
      </c>
      <c r="B375" s="149" t="s">
        <v>408</v>
      </c>
      <c r="C375" s="149" t="s">
        <v>414</v>
      </c>
      <c r="D375" s="149" t="s">
        <v>419</v>
      </c>
      <c r="E375" s="149" t="s">
        <v>420</v>
      </c>
      <c r="F375" s="149" t="s">
        <v>423</v>
      </c>
      <c r="G375" s="149" t="s">
        <v>433</v>
      </c>
      <c r="H375" s="149" t="s">
        <v>431</v>
      </c>
      <c r="I375" s="149" t="s">
        <v>434</v>
      </c>
      <c r="J375" s="149" t="s">
        <v>436</v>
      </c>
      <c r="K375" s="149" t="s">
        <v>441</v>
      </c>
      <c r="L375" s="149" t="s">
        <v>479</v>
      </c>
    </row>
    <row r="376" spans="1:12" s="3" customFormat="1" ht="12.75" customHeight="1">
      <c r="A376" s="26" t="s">
        <v>289</v>
      </c>
      <c r="B376" s="150">
        <v>38511</v>
      </c>
      <c r="C376" s="150">
        <v>40294</v>
      </c>
      <c r="D376" s="150">
        <v>40352</v>
      </c>
      <c r="E376" s="150">
        <v>40711</v>
      </c>
      <c r="F376" s="150">
        <v>38819</v>
      </c>
      <c r="G376" s="150">
        <v>40581</v>
      </c>
      <c r="H376" s="150">
        <v>40935</v>
      </c>
      <c r="I376" s="150">
        <v>40995</v>
      </c>
      <c r="J376" s="150">
        <v>40100</v>
      </c>
      <c r="K376" s="150">
        <v>40557</v>
      </c>
      <c r="L376" s="150">
        <v>40416</v>
      </c>
    </row>
    <row r="377" spans="1:12" s="3" customFormat="1" ht="12.75" customHeight="1">
      <c r="A377" s="26" t="s">
        <v>290</v>
      </c>
      <c r="B377" s="151" t="s">
        <v>409</v>
      </c>
      <c r="C377" s="151" t="s">
        <v>409</v>
      </c>
      <c r="D377" s="151" t="s">
        <v>409</v>
      </c>
      <c r="E377" s="151" t="s">
        <v>409</v>
      </c>
      <c r="F377" s="151" t="s">
        <v>409</v>
      </c>
      <c r="G377" s="151" t="s">
        <v>409</v>
      </c>
      <c r="H377" s="151" t="s">
        <v>409</v>
      </c>
      <c r="I377" s="151" t="s">
        <v>409</v>
      </c>
      <c r="J377" s="151" t="s">
        <v>409</v>
      </c>
      <c r="K377" s="151" t="s">
        <v>409</v>
      </c>
      <c r="L377" s="53" t="s">
        <v>409</v>
      </c>
    </row>
    <row r="378" spans="1:12" s="3" customFormat="1" ht="12.75" customHeight="1">
      <c r="A378" s="26" t="s">
        <v>291</v>
      </c>
      <c r="B378" s="151" t="s">
        <v>409</v>
      </c>
      <c r="C378" s="151" t="s">
        <v>409</v>
      </c>
      <c r="D378" s="151" t="s">
        <v>409</v>
      </c>
      <c r="E378" s="151" t="s">
        <v>409</v>
      </c>
      <c r="F378" s="151" t="s">
        <v>409</v>
      </c>
      <c r="G378" s="151" t="s">
        <v>409</v>
      </c>
      <c r="H378" s="151" t="s">
        <v>409</v>
      </c>
      <c r="I378" s="151" t="s">
        <v>409</v>
      </c>
      <c r="J378" s="151" t="s">
        <v>409</v>
      </c>
      <c r="K378" s="151" t="s">
        <v>409</v>
      </c>
      <c r="L378" s="53" t="s">
        <v>409</v>
      </c>
    </row>
    <row r="379" spans="1:12" s="3" customFormat="1" ht="12.75" customHeight="1">
      <c r="A379" s="26" t="s">
        <v>292</v>
      </c>
      <c r="B379" s="53" t="s">
        <v>339</v>
      </c>
      <c r="C379" s="53" t="s">
        <v>339</v>
      </c>
      <c r="D379" s="53" t="s">
        <v>339</v>
      </c>
      <c r="E379" s="53" t="s">
        <v>339</v>
      </c>
      <c r="F379" s="53" t="s">
        <v>339</v>
      </c>
      <c r="G379" s="53" t="s">
        <v>339</v>
      </c>
      <c r="H379" s="53" t="s">
        <v>339</v>
      </c>
      <c r="I379" s="53" t="s">
        <v>339</v>
      </c>
      <c r="J379" s="53" t="s">
        <v>339</v>
      </c>
      <c r="K379" s="53" t="s">
        <v>339</v>
      </c>
      <c r="L379" s="53" t="s">
        <v>342</v>
      </c>
    </row>
    <row r="380" spans="1:12" s="3" customFormat="1" ht="12.75" customHeight="1">
      <c r="A380" s="26" t="s">
        <v>293</v>
      </c>
      <c r="B380" s="152">
        <v>2000000000</v>
      </c>
      <c r="C380" s="152">
        <v>250000000</v>
      </c>
      <c r="D380" s="152">
        <v>600000000</v>
      </c>
      <c r="E380" s="152">
        <v>525000000</v>
      </c>
      <c r="F380" s="152">
        <v>1500000000</v>
      </c>
      <c r="G380" s="152">
        <v>250000000</v>
      </c>
      <c r="H380" s="152">
        <v>250000000</v>
      </c>
      <c r="I380" s="152">
        <v>600000000</v>
      </c>
      <c r="J380" s="152">
        <v>1750000000</v>
      </c>
      <c r="K380" s="152">
        <v>606060000</v>
      </c>
      <c r="L380" s="152">
        <v>150000000</v>
      </c>
    </row>
    <row r="381" spans="1:12" s="3" customFormat="1" ht="12.75" customHeight="1">
      <c r="A381" s="26" t="s">
        <v>294</v>
      </c>
      <c r="B381" s="152">
        <v>2000000000</v>
      </c>
      <c r="C381" s="152">
        <v>250000000</v>
      </c>
      <c r="D381" s="152">
        <v>600000000</v>
      </c>
      <c r="E381" s="152">
        <v>525000000</v>
      </c>
      <c r="F381" s="152">
        <v>1500000000</v>
      </c>
      <c r="G381" s="152">
        <v>250000000</v>
      </c>
      <c r="H381" s="152">
        <v>250000000</v>
      </c>
      <c r="I381" s="152">
        <v>600000000</v>
      </c>
      <c r="J381" s="152">
        <v>1750000000</v>
      </c>
      <c r="K381" s="152">
        <v>606060000</v>
      </c>
      <c r="L381" s="152">
        <v>150000000</v>
      </c>
    </row>
    <row r="382" spans="1:12" s="3" customFormat="1" ht="12.75" customHeight="1">
      <c r="A382" s="26" t="s">
        <v>295</v>
      </c>
      <c r="B382" s="153">
        <f>1/0.688</f>
        <v>1.4534883720930234</v>
      </c>
      <c r="C382" s="153">
        <f>1/0.8705</f>
        <v>1.1487650775416427</v>
      </c>
      <c r="D382" s="153">
        <f>1/0.8318</f>
        <v>1.202212070209185</v>
      </c>
      <c r="E382" s="153">
        <f>1/0.8875</f>
        <v>1.1267605633802817</v>
      </c>
      <c r="F382" s="153">
        <f>1/0.69961</f>
        <v>1.4293677906262061</v>
      </c>
      <c r="G382" s="153">
        <f>1/0.8605</f>
        <v>1.1621150493898895</v>
      </c>
      <c r="H382" s="153">
        <f>1/0.8355</f>
        <v>1.1968880909634949</v>
      </c>
      <c r="I382" s="153">
        <f>1/0.83256</f>
        <v>1.2011146343807053</v>
      </c>
      <c r="J382" s="153">
        <f>1/0.9235</f>
        <v>1.0828370330265296</v>
      </c>
      <c r="K382" s="153">
        <f>1/0.84043</f>
        <v>1.1898670918458407</v>
      </c>
      <c r="L382" s="153" t="s">
        <v>316</v>
      </c>
    </row>
    <row r="383" spans="1:12" s="3" customFormat="1" ht="12.75" customHeight="1">
      <c r="A383" s="26" t="s">
        <v>296</v>
      </c>
      <c r="B383" s="53" t="s">
        <v>340</v>
      </c>
      <c r="C383" s="53" t="s">
        <v>340</v>
      </c>
      <c r="D383" s="53" t="s">
        <v>340</v>
      </c>
      <c r="E383" s="53" t="s">
        <v>340</v>
      </c>
      <c r="F383" s="53" t="s">
        <v>340</v>
      </c>
      <c r="G383" s="53" t="s">
        <v>340</v>
      </c>
      <c r="H383" s="53" t="s">
        <v>340</v>
      </c>
      <c r="I383" s="53" t="s">
        <v>340</v>
      </c>
      <c r="J383" s="53" t="s">
        <v>340</v>
      </c>
      <c r="K383" s="53" t="s">
        <v>340</v>
      </c>
      <c r="L383" s="53" t="s">
        <v>340</v>
      </c>
    </row>
    <row r="384" spans="1:12" s="3" customFormat="1" ht="12.75" customHeight="1">
      <c r="A384" s="26" t="s">
        <v>297</v>
      </c>
      <c r="B384" s="150">
        <v>42163</v>
      </c>
      <c r="C384" s="150">
        <v>42163</v>
      </c>
      <c r="D384" s="150">
        <v>42163</v>
      </c>
      <c r="E384" s="150">
        <v>42163</v>
      </c>
      <c r="F384" s="150">
        <v>44298</v>
      </c>
      <c r="G384" s="150">
        <v>44298</v>
      </c>
      <c r="H384" s="150">
        <v>44298</v>
      </c>
      <c r="I384" s="150">
        <v>44298</v>
      </c>
      <c r="J384" s="150">
        <v>42657</v>
      </c>
      <c r="K384" s="150">
        <v>42657</v>
      </c>
      <c r="L384" s="150">
        <v>41877</v>
      </c>
    </row>
    <row r="385" spans="1:12" s="3" customFormat="1" ht="12.75" customHeight="1">
      <c r="A385" s="26" t="s">
        <v>298</v>
      </c>
      <c r="B385" s="150">
        <v>42529</v>
      </c>
      <c r="C385" s="150">
        <v>42529</v>
      </c>
      <c r="D385" s="150">
        <v>42529</v>
      </c>
      <c r="E385" s="150">
        <v>42529</v>
      </c>
      <c r="F385" s="150">
        <v>44663</v>
      </c>
      <c r="G385" s="150">
        <v>44663</v>
      </c>
      <c r="H385" s="150">
        <v>44663</v>
      </c>
      <c r="I385" s="150">
        <v>44663</v>
      </c>
      <c r="J385" s="150">
        <v>43022</v>
      </c>
      <c r="K385" s="150">
        <v>43022</v>
      </c>
      <c r="L385" s="150">
        <v>42242</v>
      </c>
    </row>
    <row r="386" spans="1:12" s="3" customFormat="1" ht="12.75" customHeight="1">
      <c r="A386" s="26" t="s">
        <v>299</v>
      </c>
      <c r="B386" s="53" t="s">
        <v>411</v>
      </c>
      <c r="C386" s="53" t="s">
        <v>411</v>
      </c>
      <c r="D386" s="53" t="s">
        <v>411</v>
      </c>
      <c r="E386" s="53" t="s">
        <v>411</v>
      </c>
      <c r="F386" s="151" t="s">
        <v>424</v>
      </c>
      <c r="G386" s="151" t="s">
        <v>424</v>
      </c>
      <c r="H386" s="151" t="s">
        <v>424</v>
      </c>
      <c r="I386" s="151" t="s">
        <v>424</v>
      </c>
      <c r="J386" s="151" t="s">
        <v>438</v>
      </c>
      <c r="K386" s="151" t="s">
        <v>438</v>
      </c>
      <c r="L386" s="151" t="s">
        <v>480</v>
      </c>
    </row>
    <row r="387" spans="1:12" s="3" customFormat="1" ht="12.75" customHeight="1">
      <c r="A387" s="26" t="s">
        <v>300</v>
      </c>
      <c r="B387" s="53" t="s">
        <v>260</v>
      </c>
      <c r="C387" s="53" t="s">
        <v>260</v>
      </c>
      <c r="D387" s="53" t="s">
        <v>260</v>
      </c>
      <c r="E387" s="53" t="s">
        <v>260</v>
      </c>
      <c r="F387" s="53" t="s">
        <v>260</v>
      </c>
      <c r="G387" s="53" t="s">
        <v>260</v>
      </c>
      <c r="H387" s="53" t="s">
        <v>260</v>
      </c>
      <c r="I387" s="53" t="s">
        <v>260</v>
      </c>
      <c r="J387" s="53" t="s">
        <v>260</v>
      </c>
      <c r="K387" s="53" t="s">
        <v>260</v>
      </c>
      <c r="L387" s="53" t="s">
        <v>260</v>
      </c>
    </row>
    <row r="388" spans="1:12" s="3" customFormat="1" ht="12.75" customHeight="1">
      <c r="A388" s="26" t="s">
        <v>301</v>
      </c>
      <c r="B388" s="53" t="s">
        <v>341</v>
      </c>
      <c r="C388" s="53" t="s">
        <v>341</v>
      </c>
      <c r="D388" s="53" t="s">
        <v>341</v>
      </c>
      <c r="E388" s="53" t="s">
        <v>341</v>
      </c>
      <c r="F388" s="53" t="s">
        <v>341</v>
      </c>
      <c r="G388" s="53" t="s">
        <v>341</v>
      </c>
      <c r="H388" s="53" t="s">
        <v>341</v>
      </c>
      <c r="I388" s="53" t="s">
        <v>341</v>
      </c>
      <c r="J388" s="53" t="s">
        <v>341</v>
      </c>
      <c r="K388" s="53" t="s">
        <v>341</v>
      </c>
      <c r="L388" s="53" t="s">
        <v>344</v>
      </c>
    </row>
    <row r="389" spans="1:12" s="3" customFormat="1" ht="12.75" customHeight="1">
      <c r="A389" s="26" t="s">
        <v>302</v>
      </c>
      <c r="B389" s="155" t="s">
        <v>412</v>
      </c>
      <c r="C389" s="155" t="s">
        <v>412</v>
      </c>
      <c r="D389" s="155" t="s">
        <v>412</v>
      </c>
      <c r="E389" s="155" t="s">
        <v>412</v>
      </c>
      <c r="F389" s="155" t="s">
        <v>425</v>
      </c>
      <c r="G389" s="155" t="s">
        <v>425</v>
      </c>
      <c r="H389" s="155" t="s">
        <v>425</v>
      </c>
      <c r="I389" s="155" t="s">
        <v>425</v>
      </c>
      <c r="J389" s="155" t="s">
        <v>439</v>
      </c>
      <c r="K389" s="155" t="s">
        <v>439</v>
      </c>
      <c r="L389" s="155" t="s">
        <v>478</v>
      </c>
    </row>
    <row r="390" spans="1:12" s="3" customFormat="1" ht="12.75" customHeight="1">
      <c r="A390" s="24" t="s">
        <v>415</v>
      </c>
      <c r="B390" s="157">
        <v>3.3750000000000002E-2</v>
      </c>
      <c r="C390" s="157">
        <v>3.3750000000000002E-2</v>
      </c>
      <c r="D390" s="157">
        <v>3.3750000000000002E-2</v>
      </c>
      <c r="E390" s="157">
        <v>3.3750000000000002E-2</v>
      </c>
      <c r="F390" s="157">
        <v>4.2500000000000003E-2</v>
      </c>
      <c r="G390" s="157">
        <v>4.2500000000000003E-2</v>
      </c>
      <c r="H390" s="157">
        <v>4.2500000000000003E-2</v>
      </c>
      <c r="I390" s="157">
        <v>4.2500000000000003E-2</v>
      </c>
      <c r="J390" s="157">
        <v>3.6249999999999998E-2</v>
      </c>
      <c r="K390" s="157">
        <v>3.6249999999999998E-2</v>
      </c>
      <c r="L390" s="157" t="s">
        <v>477</v>
      </c>
    </row>
    <row r="391" spans="1:12" s="3" customFormat="1" ht="12.75" customHeight="1">
      <c r="A391" s="24" t="s">
        <v>416</v>
      </c>
      <c r="B391" s="158" t="s">
        <v>410</v>
      </c>
      <c r="C391" s="158" t="s">
        <v>410</v>
      </c>
      <c r="D391" s="158" t="s">
        <v>410</v>
      </c>
      <c r="E391" s="158" t="s">
        <v>410</v>
      </c>
      <c r="F391" s="158" t="s">
        <v>426</v>
      </c>
      <c r="G391" s="158" t="s">
        <v>429</v>
      </c>
      <c r="H391" s="158" t="s">
        <v>426</v>
      </c>
      <c r="I391" s="158" t="s">
        <v>426</v>
      </c>
      <c r="J391" s="158" t="s">
        <v>437</v>
      </c>
      <c r="K391" s="158" t="s">
        <v>437</v>
      </c>
      <c r="L391" s="158" t="s">
        <v>476</v>
      </c>
    </row>
    <row r="392" spans="1:12" s="3" customFormat="1" ht="12.75" customHeight="1">
      <c r="A392" s="26" t="s">
        <v>303</v>
      </c>
      <c r="B392" s="145" t="s">
        <v>561</v>
      </c>
      <c r="C392" s="151" t="s">
        <v>417</v>
      </c>
      <c r="D392" s="151" t="s">
        <v>417</v>
      </c>
      <c r="E392" s="151" t="s">
        <v>417</v>
      </c>
      <c r="F392" s="151" t="s">
        <v>428</v>
      </c>
      <c r="G392" s="151" t="s">
        <v>417</v>
      </c>
      <c r="H392" s="151" t="s">
        <v>417</v>
      </c>
      <c r="I392" s="151" t="s">
        <v>417</v>
      </c>
      <c r="J392" s="151" t="s">
        <v>417</v>
      </c>
      <c r="K392" s="151" t="s">
        <v>417</v>
      </c>
      <c r="L392" s="151" t="s">
        <v>316</v>
      </c>
    </row>
    <row r="393" spans="1:12" s="3" customFormat="1" ht="12.75" customHeight="1">
      <c r="A393" s="26" t="s">
        <v>304</v>
      </c>
      <c r="B393" s="53" t="s">
        <v>342</v>
      </c>
      <c r="C393" s="53" t="s">
        <v>342</v>
      </c>
      <c r="D393" s="53" t="s">
        <v>342</v>
      </c>
      <c r="E393" s="53" t="s">
        <v>342</v>
      </c>
      <c r="F393" s="53" t="s">
        <v>342</v>
      </c>
      <c r="G393" s="53" t="s">
        <v>342</v>
      </c>
      <c r="H393" s="53" t="s">
        <v>342</v>
      </c>
      <c r="I393" s="53" t="s">
        <v>342</v>
      </c>
      <c r="J393" s="53" t="s">
        <v>342</v>
      </c>
      <c r="K393" s="53" t="s">
        <v>342</v>
      </c>
      <c r="L393" s="53" t="s">
        <v>342</v>
      </c>
    </row>
    <row r="394" spans="1:12" s="3" customFormat="1" ht="12.75" customHeight="1">
      <c r="A394" s="26" t="s">
        <v>305</v>
      </c>
      <c r="B394" s="152">
        <v>1376000000</v>
      </c>
      <c r="C394" s="152">
        <f t="shared" ref="C394:K394" si="0">C380/C382</f>
        <v>217625000</v>
      </c>
      <c r="D394" s="152">
        <f t="shared" si="0"/>
        <v>499080000</v>
      </c>
      <c r="E394" s="152">
        <f t="shared" si="0"/>
        <v>465937500</v>
      </c>
      <c r="F394" s="152">
        <f t="shared" si="0"/>
        <v>1049414999.9999999</v>
      </c>
      <c r="G394" s="152">
        <f t="shared" si="0"/>
        <v>215125000</v>
      </c>
      <c r="H394" s="152">
        <f t="shared" si="0"/>
        <v>208875000</v>
      </c>
      <c r="I394" s="152">
        <f t="shared" si="0"/>
        <v>499536000</v>
      </c>
      <c r="J394" s="152">
        <f t="shared" si="0"/>
        <v>1616125000</v>
      </c>
      <c r="K394" s="152">
        <f t="shared" si="0"/>
        <v>509351005.80000007</v>
      </c>
      <c r="L394" s="152" t="s">
        <v>316</v>
      </c>
    </row>
    <row r="395" spans="1:12" s="3" customFormat="1" ht="12.75" customHeight="1">
      <c r="A395" s="26" t="s">
        <v>306</v>
      </c>
      <c r="B395" s="150">
        <v>42529</v>
      </c>
      <c r="C395" s="150">
        <v>42529</v>
      </c>
      <c r="D395" s="150">
        <v>42529</v>
      </c>
      <c r="E395" s="150">
        <v>42529</v>
      </c>
      <c r="F395" s="150">
        <v>44663</v>
      </c>
      <c r="G395" s="150">
        <v>44663</v>
      </c>
      <c r="H395" s="150">
        <v>44663</v>
      </c>
      <c r="I395" s="150">
        <v>44663</v>
      </c>
      <c r="J395" s="150">
        <v>43022</v>
      </c>
      <c r="K395" s="150">
        <v>43022</v>
      </c>
      <c r="L395" s="150" t="s">
        <v>316</v>
      </c>
    </row>
    <row r="396" spans="1:12" s="3" customFormat="1" ht="12.75" customHeight="1">
      <c r="A396" s="26" t="s">
        <v>190</v>
      </c>
      <c r="B396" s="157">
        <v>3.3750000000000002E-2</v>
      </c>
      <c r="C396" s="157">
        <v>3.3750000000000002E-2</v>
      </c>
      <c r="D396" s="157">
        <v>3.3750000000000002E-2</v>
      </c>
      <c r="E396" s="157">
        <v>3.3750000000000002E-2</v>
      </c>
      <c r="F396" s="157">
        <v>4.2500000000000003E-2</v>
      </c>
      <c r="G396" s="157">
        <v>4.2500000000000003E-2</v>
      </c>
      <c r="H396" s="157">
        <v>4.2500000000000003E-2</v>
      </c>
      <c r="I396" s="157">
        <v>4.2500000000000003E-2</v>
      </c>
      <c r="J396" s="157">
        <v>3.6249999999999998E-2</v>
      </c>
      <c r="K396" s="157">
        <v>3.6249999999999998E-2</v>
      </c>
      <c r="L396" s="157" t="s">
        <v>316</v>
      </c>
    </row>
    <row r="397" spans="1:12" s="3" customFormat="1" ht="12.75" customHeight="1">
      <c r="A397" s="26" t="s">
        <v>191</v>
      </c>
      <c r="B397" s="158" t="s">
        <v>413</v>
      </c>
      <c r="C397" s="158" t="s">
        <v>418</v>
      </c>
      <c r="D397" s="158" t="s">
        <v>421</v>
      </c>
      <c r="E397" s="158" t="s">
        <v>422</v>
      </c>
      <c r="F397" s="158" t="s">
        <v>427</v>
      </c>
      <c r="G397" s="158" t="s">
        <v>430</v>
      </c>
      <c r="H397" s="158" t="s">
        <v>432</v>
      </c>
      <c r="I397" s="158" t="s">
        <v>435</v>
      </c>
      <c r="J397" s="158" t="s">
        <v>440</v>
      </c>
      <c r="K397" s="158" t="s">
        <v>442</v>
      </c>
      <c r="L397" s="158" t="s">
        <v>316</v>
      </c>
    </row>
    <row r="398" spans="1:12" s="3" customFormat="1" ht="12.75" customHeight="1">
      <c r="A398" s="26" t="s">
        <v>307</v>
      </c>
      <c r="B398" s="160" t="s">
        <v>333</v>
      </c>
      <c r="C398" s="160" t="s">
        <v>333</v>
      </c>
      <c r="D398" s="160" t="s">
        <v>333</v>
      </c>
      <c r="E398" s="160" t="s">
        <v>333</v>
      </c>
      <c r="F398" s="160" t="s">
        <v>333</v>
      </c>
      <c r="G398" s="160" t="s">
        <v>333</v>
      </c>
      <c r="H398" s="160" t="s">
        <v>333</v>
      </c>
      <c r="I398" s="160" t="s">
        <v>333</v>
      </c>
      <c r="J398" s="160" t="s">
        <v>333</v>
      </c>
      <c r="K398" s="160" t="s">
        <v>333</v>
      </c>
      <c r="L398" s="160" t="s">
        <v>316</v>
      </c>
    </row>
    <row r="399" spans="1:12" s="5" customFormat="1" ht="12.75" customHeight="1">
      <c r="A399" s="42"/>
      <c r="B399" s="29"/>
      <c r="C399" s="29"/>
      <c r="D399" s="29"/>
      <c r="E399" s="29"/>
      <c r="F399" s="29"/>
      <c r="G399" s="18"/>
      <c r="H399" s="18"/>
      <c r="I399" s="18"/>
      <c r="J399" s="18"/>
      <c r="K399" s="18"/>
      <c r="L399" s="18"/>
    </row>
    <row r="400" spans="1:12" s="3" customFormat="1" ht="12.75" customHeight="1">
      <c r="A400" s="26" t="s">
        <v>288</v>
      </c>
      <c r="B400" s="149" t="s">
        <v>443</v>
      </c>
      <c r="C400" s="149" t="s">
        <v>567</v>
      </c>
      <c r="D400" s="149" t="s">
        <v>568</v>
      </c>
      <c r="E400" s="149" t="s">
        <v>449</v>
      </c>
      <c r="F400" s="149" t="s">
        <v>453</v>
      </c>
      <c r="G400" s="149" t="s">
        <v>455</v>
      </c>
      <c r="H400" s="149" t="s">
        <v>459</v>
      </c>
      <c r="I400" s="149" t="s">
        <v>462</v>
      </c>
      <c r="J400" s="149" t="s">
        <v>564</v>
      </c>
      <c r="K400" s="149" t="s">
        <v>565</v>
      </c>
      <c r="L400" s="149" t="s">
        <v>566</v>
      </c>
    </row>
    <row r="401" spans="1:12" s="3" customFormat="1" ht="12.75" customHeight="1">
      <c r="A401" s="26" t="s">
        <v>289</v>
      </c>
      <c r="B401" s="150">
        <v>40456</v>
      </c>
      <c r="C401" s="150">
        <v>40966</v>
      </c>
      <c r="D401" s="150">
        <v>41053</v>
      </c>
      <c r="E401" s="150">
        <v>40500</v>
      </c>
      <c r="F401" s="150">
        <v>40500</v>
      </c>
      <c r="G401" s="150">
        <v>40519</v>
      </c>
      <c r="H401" s="150">
        <v>40557</v>
      </c>
      <c r="I401" s="150">
        <v>40567</v>
      </c>
      <c r="J401" s="150">
        <v>40653</v>
      </c>
      <c r="K401" s="150">
        <v>40995</v>
      </c>
      <c r="L401" s="150">
        <v>41053</v>
      </c>
    </row>
    <row r="402" spans="1:12" s="3" customFormat="1" ht="12.75" customHeight="1">
      <c r="A402" s="26" t="s">
        <v>290</v>
      </c>
      <c r="B402" s="53" t="s">
        <v>409</v>
      </c>
      <c r="C402" s="53" t="s">
        <v>409</v>
      </c>
      <c r="D402" s="53" t="s">
        <v>409</v>
      </c>
      <c r="E402" s="53" t="s">
        <v>409</v>
      </c>
      <c r="F402" s="53" t="s">
        <v>409</v>
      </c>
      <c r="G402" s="53" t="s">
        <v>409</v>
      </c>
      <c r="H402" s="53" t="s">
        <v>409</v>
      </c>
      <c r="I402" s="53" t="s">
        <v>409</v>
      </c>
      <c r="J402" s="53" t="s">
        <v>409</v>
      </c>
      <c r="K402" s="53" t="s">
        <v>409</v>
      </c>
      <c r="L402" s="53" t="s">
        <v>409</v>
      </c>
    </row>
    <row r="403" spans="1:12" s="3" customFormat="1" ht="12.75" customHeight="1">
      <c r="A403" s="26" t="s">
        <v>291</v>
      </c>
      <c r="B403" s="53" t="s">
        <v>409</v>
      </c>
      <c r="C403" s="53" t="s">
        <v>409</v>
      </c>
      <c r="D403" s="53" t="s">
        <v>409</v>
      </c>
      <c r="E403" s="53" t="s">
        <v>409</v>
      </c>
      <c r="F403" s="53" t="s">
        <v>409</v>
      </c>
      <c r="G403" s="53" t="s">
        <v>409</v>
      </c>
      <c r="H403" s="53" t="s">
        <v>409</v>
      </c>
      <c r="I403" s="53" t="s">
        <v>409</v>
      </c>
      <c r="J403" s="53" t="s">
        <v>409</v>
      </c>
      <c r="K403" s="53" t="s">
        <v>409</v>
      </c>
      <c r="L403" s="53" t="s">
        <v>409</v>
      </c>
    </row>
    <row r="404" spans="1:12" s="3" customFormat="1" ht="12.75" customHeight="1">
      <c r="A404" s="26" t="s">
        <v>292</v>
      </c>
      <c r="B404" s="53" t="s">
        <v>339</v>
      </c>
      <c r="C404" s="53" t="s">
        <v>339</v>
      </c>
      <c r="D404" s="53" t="s">
        <v>339</v>
      </c>
      <c r="E404" s="151" t="s">
        <v>339</v>
      </c>
      <c r="F404" s="53" t="s">
        <v>339</v>
      </c>
      <c r="G404" s="53" t="s">
        <v>343</v>
      </c>
      <c r="H404" s="53" t="s">
        <v>339</v>
      </c>
      <c r="I404" s="53" t="s">
        <v>339</v>
      </c>
      <c r="J404" s="53" t="s">
        <v>339</v>
      </c>
      <c r="K404" s="151" t="s">
        <v>339</v>
      </c>
      <c r="L404" s="53" t="s">
        <v>339</v>
      </c>
    </row>
    <row r="405" spans="1:12" s="3" customFormat="1" ht="12.75" customHeight="1">
      <c r="A405" s="26" t="s">
        <v>293</v>
      </c>
      <c r="B405" s="152">
        <v>1250000000</v>
      </c>
      <c r="C405" s="152">
        <v>500000000</v>
      </c>
      <c r="D405" s="152">
        <v>320000000</v>
      </c>
      <c r="E405" s="152">
        <v>100000000</v>
      </c>
      <c r="F405" s="152">
        <v>125000000</v>
      </c>
      <c r="G405" s="152">
        <v>1600000000</v>
      </c>
      <c r="H405" s="152">
        <v>100000000</v>
      </c>
      <c r="I405" s="152">
        <v>750000000</v>
      </c>
      <c r="J405" s="152">
        <v>350000000</v>
      </c>
      <c r="K405" s="152">
        <v>300000000</v>
      </c>
      <c r="L405" s="152">
        <v>117500000</v>
      </c>
    </row>
    <row r="406" spans="1:12" s="3" customFormat="1" ht="12.75" customHeight="1">
      <c r="A406" s="26" t="s">
        <v>294</v>
      </c>
      <c r="B406" s="152">
        <v>1250000000</v>
      </c>
      <c r="C406" s="152">
        <v>500000000</v>
      </c>
      <c r="D406" s="152">
        <v>320000000</v>
      </c>
      <c r="E406" s="152">
        <v>100000000</v>
      </c>
      <c r="F406" s="152">
        <v>125000000</v>
      </c>
      <c r="G406" s="152">
        <v>1600000000</v>
      </c>
      <c r="H406" s="152">
        <v>100000000</v>
      </c>
      <c r="I406" s="152">
        <v>750000000</v>
      </c>
      <c r="J406" s="152">
        <v>350000000</v>
      </c>
      <c r="K406" s="152">
        <v>300000000</v>
      </c>
      <c r="L406" s="152">
        <v>117500000</v>
      </c>
    </row>
    <row r="407" spans="1:12" s="3" customFormat="1" ht="12.75" customHeight="1">
      <c r="A407" s="26" t="s">
        <v>295</v>
      </c>
      <c r="B407" s="153">
        <v>1.1743981209630063</v>
      </c>
      <c r="C407" s="153">
        <v>1.2004801920768309</v>
      </c>
      <c r="D407" s="154">
        <v>1.252395205831152</v>
      </c>
      <c r="E407" s="154">
        <v>1.1598237067965669</v>
      </c>
      <c r="F407" s="153">
        <v>1.1598237067965669</v>
      </c>
      <c r="G407" s="153">
        <v>9.5630000000000006</v>
      </c>
      <c r="H407" s="153">
        <v>1.1834319526627219</v>
      </c>
      <c r="I407" s="153">
        <v>1.1961722488038278</v>
      </c>
      <c r="J407" s="153">
        <v>1.1213276519398967</v>
      </c>
      <c r="K407" s="153">
        <v>1.1981500563130527</v>
      </c>
      <c r="L407" s="153">
        <v>1.2515174649262231</v>
      </c>
    </row>
    <row r="408" spans="1:12" s="3" customFormat="1" ht="12.75" customHeight="1">
      <c r="A408" s="26" t="s">
        <v>296</v>
      </c>
      <c r="B408" s="53" t="s">
        <v>340</v>
      </c>
      <c r="C408" s="53" t="s">
        <v>340</v>
      </c>
      <c r="D408" s="53" t="s">
        <v>340</v>
      </c>
      <c r="E408" s="151" t="s">
        <v>450</v>
      </c>
      <c r="F408" s="151" t="s">
        <v>450</v>
      </c>
      <c r="G408" s="151" t="s">
        <v>340</v>
      </c>
      <c r="H408" s="151" t="s">
        <v>450</v>
      </c>
      <c r="I408" s="151" t="s">
        <v>340</v>
      </c>
      <c r="J408" s="151" t="s">
        <v>340</v>
      </c>
      <c r="K408" s="151" t="s">
        <v>340</v>
      </c>
      <c r="L408" s="151" t="s">
        <v>340</v>
      </c>
    </row>
    <row r="409" spans="1:12" s="3" customFormat="1" ht="12.75" customHeight="1">
      <c r="A409" s="26" t="s">
        <v>297</v>
      </c>
      <c r="B409" s="150">
        <v>43013</v>
      </c>
      <c r="C409" s="150">
        <v>43013</v>
      </c>
      <c r="D409" s="150">
        <v>43013</v>
      </c>
      <c r="E409" s="150">
        <v>45979</v>
      </c>
      <c r="F409" s="150">
        <v>47805</v>
      </c>
      <c r="G409" s="150">
        <v>44172</v>
      </c>
      <c r="H409" s="150">
        <v>45306</v>
      </c>
      <c r="I409" s="150">
        <v>43124</v>
      </c>
      <c r="J409" s="150">
        <v>43124</v>
      </c>
      <c r="K409" s="150">
        <v>43124</v>
      </c>
      <c r="L409" s="150">
        <v>43124</v>
      </c>
    </row>
    <row r="410" spans="1:12" s="3" customFormat="1" ht="12.75" customHeight="1">
      <c r="A410" s="26" t="s">
        <v>298</v>
      </c>
      <c r="B410" s="150">
        <v>43378</v>
      </c>
      <c r="C410" s="150">
        <v>43378</v>
      </c>
      <c r="D410" s="150">
        <v>43378</v>
      </c>
      <c r="E410" s="150">
        <v>45979</v>
      </c>
      <c r="F410" s="150">
        <v>47805</v>
      </c>
      <c r="G410" s="150">
        <v>44537</v>
      </c>
      <c r="H410" s="150">
        <v>45306</v>
      </c>
      <c r="I410" s="150">
        <v>43489</v>
      </c>
      <c r="J410" s="150">
        <v>43489</v>
      </c>
      <c r="K410" s="150">
        <v>43489</v>
      </c>
      <c r="L410" s="150">
        <v>43489</v>
      </c>
    </row>
    <row r="411" spans="1:12" s="3" customFormat="1" ht="12.75" customHeight="1">
      <c r="A411" s="26" t="s">
        <v>299</v>
      </c>
      <c r="B411" s="151" t="s">
        <v>445</v>
      </c>
      <c r="C411" s="151" t="s">
        <v>445</v>
      </c>
      <c r="D411" s="151" t="s">
        <v>445</v>
      </c>
      <c r="E411" s="151" t="s">
        <v>316</v>
      </c>
      <c r="F411" s="151" t="s">
        <v>316</v>
      </c>
      <c r="G411" s="151" t="s">
        <v>456</v>
      </c>
      <c r="H411" s="151" t="s">
        <v>316</v>
      </c>
      <c r="I411" s="151" t="s">
        <v>463</v>
      </c>
      <c r="J411" s="151" t="s">
        <v>463</v>
      </c>
      <c r="K411" s="151" t="s">
        <v>463</v>
      </c>
      <c r="L411" s="151" t="s">
        <v>463</v>
      </c>
    </row>
    <row r="412" spans="1:12" s="3" customFormat="1" ht="12.75" customHeight="1">
      <c r="A412" s="26" t="s">
        <v>300</v>
      </c>
      <c r="B412" s="53" t="s">
        <v>260</v>
      </c>
      <c r="C412" s="53" t="s">
        <v>260</v>
      </c>
      <c r="D412" s="53" t="s">
        <v>260</v>
      </c>
      <c r="E412" s="151" t="s">
        <v>316</v>
      </c>
      <c r="F412" s="53" t="s">
        <v>316</v>
      </c>
      <c r="G412" s="53" t="s">
        <v>260</v>
      </c>
      <c r="H412" s="53" t="s">
        <v>316</v>
      </c>
      <c r="I412" s="151" t="s">
        <v>260</v>
      </c>
      <c r="J412" s="151" t="s">
        <v>260</v>
      </c>
      <c r="K412" s="53" t="s">
        <v>260</v>
      </c>
      <c r="L412" s="151" t="s">
        <v>260</v>
      </c>
    </row>
    <row r="413" spans="1:12" s="3" customFormat="1" ht="12.75" customHeight="1">
      <c r="A413" s="26" t="s">
        <v>301</v>
      </c>
      <c r="B413" s="53" t="s">
        <v>341</v>
      </c>
      <c r="C413" s="53" t="s">
        <v>341</v>
      </c>
      <c r="D413" s="53" t="s">
        <v>341</v>
      </c>
      <c r="E413" s="151" t="s">
        <v>341</v>
      </c>
      <c r="F413" s="53" t="s">
        <v>341</v>
      </c>
      <c r="G413" s="53" t="s">
        <v>341</v>
      </c>
      <c r="H413" s="53" t="s">
        <v>341</v>
      </c>
      <c r="I413" s="53" t="s">
        <v>341</v>
      </c>
      <c r="J413" s="53" t="s">
        <v>341</v>
      </c>
      <c r="K413" s="53" t="s">
        <v>341</v>
      </c>
      <c r="L413" s="53" t="s">
        <v>341</v>
      </c>
    </row>
    <row r="414" spans="1:12" s="3" customFormat="1" ht="12.75" customHeight="1">
      <c r="A414" s="26" t="s">
        <v>302</v>
      </c>
      <c r="B414" s="155" t="s">
        <v>444</v>
      </c>
      <c r="C414" s="155" t="s">
        <v>444</v>
      </c>
      <c r="D414" s="155" t="s">
        <v>444</v>
      </c>
      <c r="E414" s="155" t="s">
        <v>451</v>
      </c>
      <c r="F414" s="155" t="s">
        <v>451</v>
      </c>
      <c r="G414" s="155" t="s">
        <v>457</v>
      </c>
      <c r="H414" s="155" t="s">
        <v>460</v>
      </c>
      <c r="I414" s="155" t="s">
        <v>464</v>
      </c>
      <c r="J414" s="155" t="s">
        <v>464</v>
      </c>
      <c r="K414" s="155" t="s">
        <v>464</v>
      </c>
      <c r="L414" s="155" t="s">
        <v>464</v>
      </c>
    </row>
    <row r="415" spans="1:12" s="3" customFormat="1" ht="12.75" customHeight="1">
      <c r="A415" s="24" t="s">
        <v>415</v>
      </c>
      <c r="B415" s="157">
        <v>3.6249999999999998E-2</v>
      </c>
      <c r="C415" s="157">
        <v>3.6249999999999998E-2</v>
      </c>
      <c r="D415" s="157">
        <v>3.6249999999999998E-2</v>
      </c>
      <c r="E415" s="158">
        <v>4.1250000000000002E-2</v>
      </c>
      <c r="F415" s="157">
        <v>4.2500000000000003E-2</v>
      </c>
      <c r="G415" s="157">
        <v>5.425E-2</v>
      </c>
      <c r="H415" s="157">
        <v>4.6249999999999999E-2</v>
      </c>
      <c r="I415" s="157">
        <v>4.3749999999999997E-2</v>
      </c>
      <c r="J415" s="157">
        <v>4.3749999999999997E-2</v>
      </c>
      <c r="K415" s="157">
        <v>4.3749999999999997E-2</v>
      </c>
      <c r="L415" s="157">
        <v>4.3749999999999997E-2</v>
      </c>
    </row>
    <row r="416" spans="1:12" s="3" customFormat="1" ht="12.75" customHeight="1">
      <c r="A416" s="24" t="s">
        <v>416</v>
      </c>
      <c r="B416" s="158" t="s">
        <v>349</v>
      </c>
      <c r="C416" s="158" t="s">
        <v>349</v>
      </c>
      <c r="D416" s="158" t="s">
        <v>349</v>
      </c>
      <c r="E416" s="158" t="s">
        <v>316</v>
      </c>
      <c r="F416" s="158" t="s">
        <v>316</v>
      </c>
      <c r="G416" s="158" t="s">
        <v>103</v>
      </c>
      <c r="H416" s="158" t="s">
        <v>316</v>
      </c>
      <c r="I416" s="158" t="s">
        <v>465</v>
      </c>
      <c r="J416" s="158" t="s">
        <v>465</v>
      </c>
      <c r="K416" s="158" t="s">
        <v>465</v>
      </c>
      <c r="L416" s="158" t="s">
        <v>465</v>
      </c>
    </row>
    <row r="417" spans="1:12" s="3" customFormat="1" ht="12.75" customHeight="1">
      <c r="A417" s="26" t="s">
        <v>303</v>
      </c>
      <c r="B417" s="151" t="s">
        <v>417</v>
      </c>
      <c r="C417" s="151" t="s">
        <v>417</v>
      </c>
      <c r="D417" s="151" t="s">
        <v>417</v>
      </c>
      <c r="E417" s="151" t="s">
        <v>417</v>
      </c>
      <c r="F417" s="151" t="s">
        <v>417</v>
      </c>
      <c r="G417" s="151" t="s">
        <v>417</v>
      </c>
      <c r="H417" s="151" t="s">
        <v>417</v>
      </c>
      <c r="I417" s="53" t="s">
        <v>417</v>
      </c>
      <c r="J417" s="53" t="s">
        <v>417</v>
      </c>
      <c r="K417" s="53" t="s">
        <v>417</v>
      </c>
      <c r="L417" s="53" t="s">
        <v>417</v>
      </c>
    </row>
    <row r="418" spans="1:12" s="3" customFormat="1" ht="12.75" customHeight="1">
      <c r="A418" s="26" t="s">
        <v>304</v>
      </c>
      <c r="B418" s="53" t="s">
        <v>342</v>
      </c>
      <c r="C418" s="53" t="s">
        <v>342</v>
      </c>
      <c r="D418" s="53" t="s">
        <v>342</v>
      </c>
      <c r="E418" s="151" t="s">
        <v>342</v>
      </c>
      <c r="F418" s="53" t="s">
        <v>342</v>
      </c>
      <c r="G418" s="53" t="s">
        <v>342</v>
      </c>
      <c r="H418" s="53" t="s">
        <v>342</v>
      </c>
      <c r="I418" s="53" t="s">
        <v>342</v>
      </c>
      <c r="J418" s="53" t="s">
        <v>342</v>
      </c>
      <c r="K418" s="53" t="s">
        <v>342</v>
      </c>
      <c r="L418" s="53" t="s">
        <v>342</v>
      </c>
    </row>
    <row r="419" spans="1:12" s="3" customFormat="1" ht="12.75" customHeight="1">
      <c r="A419" s="26" t="s">
        <v>305</v>
      </c>
      <c r="B419" s="152">
        <v>1064375000.0000001</v>
      </c>
      <c r="C419" s="152">
        <v>416499999.99999994</v>
      </c>
      <c r="D419" s="161">
        <v>255510400</v>
      </c>
      <c r="E419" s="161">
        <v>86220000</v>
      </c>
      <c r="F419" s="152">
        <v>107775000</v>
      </c>
      <c r="G419" s="152">
        <v>167311513.1234968</v>
      </c>
      <c r="H419" s="152">
        <v>84500000</v>
      </c>
      <c r="I419" s="152">
        <v>627000000</v>
      </c>
      <c r="J419" s="152">
        <v>312130000</v>
      </c>
      <c r="K419" s="152">
        <v>250386000</v>
      </c>
      <c r="L419" s="152">
        <v>93886025</v>
      </c>
    </row>
    <row r="420" spans="1:12" s="3" customFormat="1" ht="12.75" customHeight="1">
      <c r="A420" s="26" t="s">
        <v>306</v>
      </c>
      <c r="B420" s="150">
        <v>43378</v>
      </c>
      <c r="C420" s="150">
        <v>43378</v>
      </c>
      <c r="D420" s="150">
        <v>43378</v>
      </c>
      <c r="E420" s="162">
        <v>45979</v>
      </c>
      <c r="F420" s="150">
        <v>47805</v>
      </c>
      <c r="G420" s="150">
        <v>44537</v>
      </c>
      <c r="H420" s="150">
        <v>45306</v>
      </c>
      <c r="I420" s="150">
        <v>43489</v>
      </c>
      <c r="J420" s="150">
        <v>43489</v>
      </c>
      <c r="K420" s="150">
        <v>43489</v>
      </c>
      <c r="L420" s="150">
        <v>43489</v>
      </c>
    </row>
    <row r="421" spans="1:12" s="3" customFormat="1" ht="12.75" customHeight="1">
      <c r="A421" s="26" t="s">
        <v>190</v>
      </c>
      <c r="B421" s="157">
        <v>3.6249999999999998E-2</v>
      </c>
      <c r="C421" s="157">
        <v>3.6249999999999998E-2</v>
      </c>
      <c r="D421" s="157">
        <v>3.6249999999999998E-2</v>
      </c>
      <c r="E421" s="158">
        <v>4.1250000000000002E-2</v>
      </c>
      <c r="F421" s="157">
        <v>4.2500000000000003E-2</v>
      </c>
      <c r="G421" s="157">
        <v>5.425E-2</v>
      </c>
      <c r="H421" s="157">
        <v>4.6249999999999999E-2</v>
      </c>
      <c r="I421" s="157">
        <v>4.3749999999999997E-2</v>
      </c>
      <c r="J421" s="157">
        <v>4.3749999999999997E-2</v>
      </c>
      <c r="K421" s="157">
        <v>4.3749999999999997E-2</v>
      </c>
      <c r="L421" s="157">
        <v>4.3749999999999997E-2</v>
      </c>
    </row>
    <row r="422" spans="1:12" s="3" customFormat="1" ht="12.75" customHeight="1">
      <c r="A422" s="26" t="s">
        <v>191</v>
      </c>
      <c r="B422" s="158" t="s">
        <v>446</v>
      </c>
      <c r="C422" s="158" t="s">
        <v>447</v>
      </c>
      <c r="D422" s="159" t="s">
        <v>448</v>
      </c>
      <c r="E422" s="158" t="s">
        <v>452</v>
      </c>
      <c r="F422" s="158" t="s">
        <v>454</v>
      </c>
      <c r="G422" s="158" t="s">
        <v>458</v>
      </c>
      <c r="H422" s="158" t="s">
        <v>461</v>
      </c>
      <c r="I422" s="158" t="s">
        <v>466</v>
      </c>
      <c r="J422" s="158" t="s">
        <v>569</v>
      </c>
      <c r="K422" s="158" t="s">
        <v>570</v>
      </c>
      <c r="L422" s="158" t="s">
        <v>571</v>
      </c>
    </row>
    <row r="423" spans="1:12" s="3" customFormat="1" ht="12.75" customHeight="1">
      <c r="A423" s="26" t="s">
        <v>307</v>
      </c>
      <c r="B423" s="160" t="s">
        <v>333</v>
      </c>
      <c r="C423" s="160" t="s">
        <v>333</v>
      </c>
      <c r="D423" s="160" t="s">
        <v>333</v>
      </c>
      <c r="E423" s="163" t="s">
        <v>333</v>
      </c>
      <c r="F423" s="160" t="s">
        <v>333</v>
      </c>
      <c r="G423" s="160" t="s">
        <v>333</v>
      </c>
      <c r="H423" s="160" t="s">
        <v>333</v>
      </c>
      <c r="I423" s="160" t="s">
        <v>333</v>
      </c>
      <c r="J423" s="160" t="s">
        <v>333</v>
      </c>
      <c r="K423" s="160" t="s">
        <v>333</v>
      </c>
      <c r="L423" s="160" t="s">
        <v>333</v>
      </c>
    </row>
    <row r="424" spans="1:12" s="5" customFormat="1" ht="12.75" customHeight="1">
      <c r="A424" s="42"/>
      <c r="B424" s="29"/>
      <c r="C424" s="29"/>
      <c r="D424" s="29"/>
      <c r="E424" s="29"/>
      <c r="F424" s="29"/>
      <c r="G424" s="18"/>
      <c r="H424" s="18"/>
      <c r="I424" s="18"/>
      <c r="J424" s="18"/>
      <c r="K424" s="18"/>
      <c r="L424" s="18"/>
    </row>
    <row r="425" spans="1:12" customFormat="1" ht="25.5" customHeight="1">
      <c r="A425" s="248" t="s">
        <v>400</v>
      </c>
      <c r="B425" s="248"/>
      <c r="C425" s="248"/>
      <c r="D425" s="248"/>
      <c r="E425" s="248"/>
      <c r="F425" s="248"/>
      <c r="G425" s="248"/>
      <c r="H425" s="248"/>
      <c r="I425" s="248"/>
      <c r="J425" s="248"/>
      <c r="K425" s="248"/>
      <c r="L425" s="57"/>
    </row>
    <row r="426" spans="1:12" customFormat="1" ht="25.5" customHeight="1">
      <c r="A426" s="248"/>
      <c r="B426" s="248"/>
      <c r="C426" s="248"/>
      <c r="D426" s="248"/>
      <c r="E426" s="248"/>
      <c r="F426" s="248"/>
      <c r="G426" s="248"/>
      <c r="H426" s="248"/>
      <c r="I426" s="248"/>
      <c r="J426" s="248"/>
      <c r="K426" s="248"/>
      <c r="L426" s="57"/>
    </row>
    <row r="427" spans="1:12" customFormat="1" ht="25.5" customHeight="1">
      <c r="A427" s="249"/>
      <c r="B427" s="249"/>
      <c r="C427" s="249"/>
      <c r="D427" s="249"/>
      <c r="E427" s="249"/>
      <c r="F427" s="249"/>
      <c r="G427" s="249"/>
      <c r="H427" s="249"/>
      <c r="I427" s="249"/>
      <c r="J427" s="249"/>
      <c r="K427" s="249"/>
      <c r="L427" s="58"/>
    </row>
    <row r="428" spans="1:12" s="3" customFormat="1" ht="12.75" customHeight="1">
      <c r="A428" s="17"/>
      <c r="B428" s="18"/>
      <c r="C428" s="18"/>
      <c r="D428" s="18"/>
      <c r="E428" s="18"/>
      <c r="F428" s="18"/>
      <c r="G428" s="18"/>
      <c r="H428" s="18"/>
      <c r="I428" s="18"/>
      <c r="J428" s="18"/>
      <c r="K428" s="18"/>
      <c r="L428" s="18"/>
    </row>
    <row r="429" spans="1:12" s="3" customFormat="1" ht="12.75" customHeight="1">
      <c r="A429" s="26" t="s">
        <v>288</v>
      </c>
      <c r="B429" s="149" t="s">
        <v>467</v>
      </c>
      <c r="C429" s="149" t="s">
        <v>472</v>
      </c>
      <c r="D429" s="149" t="s">
        <v>481</v>
      </c>
      <c r="E429" s="149" t="s">
        <v>484</v>
      </c>
      <c r="F429" s="149" t="s">
        <v>488</v>
      </c>
      <c r="G429" s="149" t="s">
        <v>490</v>
      </c>
      <c r="H429" s="149" t="s">
        <v>493</v>
      </c>
      <c r="I429" s="149" t="s">
        <v>496</v>
      </c>
      <c r="J429" s="149" t="s">
        <v>499</v>
      </c>
      <c r="K429" s="149" t="s">
        <v>502</v>
      </c>
      <c r="L429" s="149" t="s">
        <v>505</v>
      </c>
    </row>
    <row r="430" spans="1:12" s="3" customFormat="1" ht="12.75" customHeight="1">
      <c r="A430" s="26" t="s">
        <v>289</v>
      </c>
      <c r="B430" s="150">
        <v>40602</v>
      </c>
      <c r="C430" s="150">
        <v>40647</v>
      </c>
      <c r="D430" s="150">
        <v>40687</v>
      </c>
      <c r="E430" s="150">
        <v>40794</v>
      </c>
      <c r="F430" s="150">
        <v>41053</v>
      </c>
      <c r="G430" s="150">
        <v>41248</v>
      </c>
      <c r="H430" s="150">
        <v>40886</v>
      </c>
      <c r="I430" s="150">
        <v>40913</v>
      </c>
      <c r="J430" s="150">
        <v>40912</v>
      </c>
      <c r="K430" s="150">
        <v>40954</v>
      </c>
      <c r="L430" s="150">
        <v>40955</v>
      </c>
    </row>
    <row r="431" spans="1:12" s="3" customFormat="1" ht="12.75" customHeight="1">
      <c r="A431" s="26" t="s">
        <v>290</v>
      </c>
      <c r="B431" s="53" t="s">
        <v>409</v>
      </c>
      <c r="C431" s="53" t="s">
        <v>409</v>
      </c>
      <c r="D431" s="53" t="s">
        <v>409</v>
      </c>
      <c r="E431" s="53" t="s">
        <v>409</v>
      </c>
      <c r="F431" s="53" t="s">
        <v>409</v>
      </c>
      <c r="G431" s="53" t="s">
        <v>409</v>
      </c>
      <c r="H431" s="53" t="s">
        <v>409</v>
      </c>
      <c r="I431" s="53" t="s">
        <v>409</v>
      </c>
      <c r="J431" s="53" t="s">
        <v>409</v>
      </c>
      <c r="K431" s="53" t="s">
        <v>409</v>
      </c>
      <c r="L431" s="53" t="s">
        <v>409</v>
      </c>
    </row>
    <row r="432" spans="1:12" s="3" customFormat="1" ht="12.75" customHeight="1">
      <c r="A432" s="26" t="s">
        <v>291</v>
      </c>
      <c r="B432" s="53" t="s">
        <v>409</v>
      </c>
      <c r="C432" s="53" t="s">
        <v>409</v>
      </c>
      <c r="D432" s="53" t="s">
        <v>409</v>
      </c>
      <c r="E432" s="53" t="s">
        <v>409</v>
      </c>
      <c r="F432" s="53" t="s">
        <v>409</v>
      </c>
      <c r="G432" s="53" t="s">
        <v>409</v>
      </c>
      <c r="H432" s="53" t="s">
        <v>409</v>
      </c>
      <c r="I432" s="53" t="s">
        <v>409</v>
      </c>
      <c r="J432" s="53" t="s">
        <v>409</v>
      </c>
      <c r="K432" s="53" t="s">
        <v>409</v>
      </c>
      <c r="L432" s="53" t="s">
        <v>409</v>
      </c>
    </row>
    <row r="433" spans="1:12" s="3" customFormat="1" ht="12.75" customHeight="1">
      <c r="A433" s="26" t="s">
        <v>292</v>
      </c>
      <c r="B433" s="53" t="s">
        <v>342</v>
      </c>
      <c r="C433" s="53" t="s">
        <v>342</v>
      </c>
      <c r="D433" s="53" t="s">
        <v>339</v>
      </c>
      <c r="E433" s="53" t="s">
        <v>339</v>
      </c>
      <c r="F433" s="151" t="s">
        <v>339</v>
      </c>
      <c r="G433" s="151" t="s">
        <v>339</v>
      </c>
      <c r="H433" s="151" t="s">
        <v>339</v>
      </c>
      <c r="I433" s="53" t="s">
        <v>339</v>
      </c>
      <c r="J433" s="53" t="s">
        <v>339</v>
      </c>
      <c r="K433" s="53" t="s">
        <v>339</v>
      </c>
      <c r="L433" s="53" t="s">
        <v>342</v>
      </c>
    </row>
    <row r="434" spans="1:12" s="3" customFormat="1" ht="12.75" customHeight="1">
      <c r="A434" s="26" t="s">
        <v>293</v>
      </c>
      <c r="B434" s="152">
        <v>1000000000</v>
      </c>
      <c r="C434" s="152">
        <v>1250000000</v>
      </c>
      <c r="D434" s="152">
        <v>100000000</v>
      </c>
      <c r="E434" s="152">
        <v>1000000000</v>
      </c>
      <c r="F434" s="152">
        <v>312500000</v>
      </c>
      <c r="G434" s="152">
        <v>53000000</v>
      </c>
      <c r="H434" s="152">
        <v>100000000</v>
      </c>
      <c r="I434" s="152">
        <v>30000000</v>
      </c>
      <c r="J434" s="152">
        <v>30000000</v>
      </c>
      <c r="K434" s="152">
        <v>88000000</v>
      </c>
      <c r="L434" s="152">
        <v>750000000</v>
      </c>
    </row>
    <row r="435" spans="1:12" s="3" customFormat="1" ht="12.75" customHeight="1">
      <c r="A435" s="26" t="s">
        <v>294</v>
      </c>
      <c r="B435" s="152">
        <v>1000000000</v>
      </c>
      <c r="C435" s="152">
        <v>1250000000</v>
      </c>
      <c r="D435" s="152">
        <v>100000000</v>
      </c>
      <c r="E435" s="152">
        <v>1000000000</v>
      </c>
      <c r="F435" s="152">
        <v>312500000</v>
      </c>
      <c r="G435" s="152">
        <v>53000000</v>
      </c>
      <c r="H435" s="152">
        <v>100000000</v>
      </c>
      <c r="I435" s="152">
        <v>30000000</v>
      </c>
      <c r="J435" s="152">
        <v>30000000</v>
      </c>
      <c r="K435" s="152">
        <v>88000000</v>
      </c>
      <c r="L435" s="152">
        <v>750000000</v>
      </c>
    </row>
    <row r="436" spans="1:12" s="3" customFormat="1" ht="12.75" customHeight="1">
      <c r="A436" s="26" t="s">
        <v>295</v>
      </c>
      <c r="B436" s="153" t="s">
        <v>316</v>
      </c>
      <c r="C436" s="154" t="s">
        <v>316</v>
      </c>
      <c r="D436" s="154">
        <v>1.1405109489051095</v>
      </c>
      <c r="E436" s="154">
        <v>1.1331444759206799</v>
      </c>
      <c r="F436" s="154">
        <v>1.2515644555694618</v>
      </c>
      <c r="G436" s="154">
        <v>1.1664528169835531</v>
      </c>
      <c r="H436" s="154">
        <v>1.1614401858304297</v>
      </c>
      <c r="I436" s="153">
        <v>1.1820330969267139</v>
      </c>
      <c r="J436" s="153">
        <v>1.195457262402869</v>
      </c>
      <c r="K436" s="153">
        <v>1.2026458208057726</v>
      </c>
      <c r="L436" s="153" t="s">
        <v>316</v>
      </c>
    </row>
    <row r="437" spans="1:12" s="3" customFormat="1" ht="12.75" customHeight="1">
      <c r="A437" s="26" t="s">
        <v>296</v>
      </c>
      <c r="B437" s="53" t="s">
        <v>340</v>
      </c>
      <c r="C437" s="53" t="s">
        <v>340</v>
      </c>
      <c r="D437" s="53" t="s">
        <v>450</v>
      </c>
      <c r="E437" s="53" t="s">
        <v>340</v>
      </c>
      <c r="F437" s="53" t="s">
        <v>340</v>
      </c>
      <c r="G437" s="53" t="s">
        <v>450</v>
      </c>
      <c r="H437" s="151" t="s">
        <v>450</v>
      </c>
      <c r="I437" s="151" t="s">
        <v>450</v>
      </c>
      <c r="J437" s="151" t="s">
        <v>450</v>
      </c>
      <c r="K437" s="151" t="s">
        <v>450</v>
      </c>
      <c r="L437" s="151" t="s">
        <v>340</v>
      </c>
    </row>
    <row r="438" spans="1:12" s="3" customFormat="1" ht="12.75" customHeight="1">
      <c r="A438" s="26" t="s">
        <v>297</v>
      </c>
      <c r="B438" s="150">
        <v>46083</v>
      </c>
      <c r="C438" s="150">
        <v>44300</v>
      </c>
      <c r="D438" s="150">
        <v>44340</v>
      </c>
      <c r="E438" s="150">
        <v>42621</v>
      </c>
      <c r="F438" s="150">
        <v>42621</v>
      </c>
      <c r="G438" s="150">
        <v>46377</v>
      </c>
      <c r="H438" s="150">
        <v>46365</v>
      </c>
      <c r="I438" s="150">
        <v>46392</v>
      </c>
      <c r="J438" s="150">
        <v>46391</v>
      </c>
      <c r="K438" s="150">
        <v>48250</v>
      </c>
      <c r="L438" s="150">
        <v>47165</v>
      </c>
    </row>
    <row r="439" spans="1:12" s="3" customFormat="1" ht="12.75" customHeight="1">
      <c r="A439" s="26" t="s">
        <v>298</v>
      </c>
      <c r="B439" s="150">
        <v>46448</v>
      </c>
      <c r="C439" s="150">
        <v>44665</v>
      </c>
      <c r="D439" s="150">
        <v>44340</v>
      </c>
      <c r="E439" s="150">
        <v>42986</v>
      </c>
      <c r="F439" s="150">
        <v>42986</v>
      </c>
      <c r="G439" s="150">
        <v>46377</v>
      </c>
      <c r="H439" s="150">
        <v>46365</v>
      </c>
      <c r="I439" s="150">
        <v>46392</v>
      </c>
      <c r="J439" s="150">
        <v>46391</v>
      </c>
      <c r="K439" s="150">
        <v>48250</v>
      </c>
      <c r="L439" s="150">
        <v>47530</v>
      </c>
    </row>
    <row r="440" spans="1:12" s="3" customFormat="1" ht="12.75" customHeight="1">
      <c r="A440" s="26" t="s">
        <v>299</v>
      </c>
      <c r="B440" s="151" t="s">
        <v>470</v>
      </c>
      <c r="C440" s="151" t="s">
        <v>473</v>
      </c>
      <c r="D440" s="151" t="s">
        <v>316</v>
      </c>
      <c r="E440" s="151" t="s">
        <v>485</v>
      </c>
      <c r="F440" s="151" t="s">
        <v>485</v>
      </c>
      <c r="G440" s="151" t="s">
        <v>316</v>
      </c>
      <c r="H440" s="151" t="s">
        <v>316</v>
      </c>
      <c r="I440" s="151" t="s">
        <v>316</v>
      </c>
      <c r="J440" s="151" t="s">
        <v>316</v>
      </c>
      <c r="K440" s="151" t="s">
        <v>316</v>
      </c>
      <c r="L440" s="151" t="s">
        <v>563</v>
      </c>
    </row>
    <row r="441" spans="1:12" s="3" customFormat="1" ht="12.75" customHeight="1">
      <c r="A441" s="26" t="s">
        <v>300</v>
      </c>
      <c r="B441" s="53" t="s">
        <v>260</v>
      </c>
      <c r="C441" s="53" t="s">
        <v>260</v>
      </c>
      <c r="D441" s="53" t="s">
        <v>316</v>
      </c>
      <c r="E441" s="53" t="s">
        <v>260</v>
      </c>
      <c r="F441" s="53" t="s">
        <v>260</v>
      </c>
      <c r="G441" s="53" t="s">
        <v>316</v>
      </c>
      <c r="H441" s="151" t="s">
        <v>316</v>
      </c>
      <c r="I441" s="151" t="s">
        <v>316</v>
      </c>
      <c r="J441" s="151" t="s">
        <v>316</v>
      </c>
      <c r="K441" s="151" t="s">
        <v>316</v>
      </c>
      <c r="L441" s="151" t="s">
        <v>260</v>
      </c>
    </row>
    <row r="442" spans="1:12" s="3" customFormat="1" ht="12.75" customHeight="1">
      <c r="A442" s="26" t="s">
        <v>301</v>
      </c>
      <c r="B442" s="53" t="s">
        <v>341</v>
      </c>
      <c r="C442" s="53" t="s">
        <v>341</v>
      </c>
      <c r="D442" s="53" t="s">
        <v>341</v>
      </c>
      <c r="E442" s="53" t="s">
        <v>341</v>
      </c>
      <c r="F442" s="53" t="s">
        <v>341</v>
      </c>
      <c r="G442" s="53" t="s">
        <v>341</v>
      </c>
      <c r="H442" s="53" t="s">
        <v>341</v>
      </c>
      <c r="I442" s="53" t="s">
        <v>341</v>
      </c>
      <c r="J442" s="53" t="s">
        <v>341</v>
      </c>
      <c r="K442" s="53" t="s">
        <v>341</v>
      </c>
      <c r="L442" s="53" t="s">
        <v>341</v>
      </c>
    </row>
    <row r="443" spans="1:12" s="3" customFormat="1" ht="12.75" customHeight="1">
      <c r="A443" s="26" t="s">
        <v>302</v>
      </c>
      <c r="B443" s="155" t="s">
        <v>469</v>
      </c>
      <c r="C443" s="155" t="s">
        <v>562</v>
      </c>
      <c r="D443" s="155" t="s">
        <v>483</v>
      </c>
      <c r="E443" s="155" t="s">
        <v>486</v>
      </c>
      <c r="F443" s="155" t="s">
        <v>486</v>
      </c>
      <c r="G443" s="156" t="s">
        <v>491</v>
      </c>
      <c r="H443" s="155" t="s">
        <v>494</v>
      </c>
      <c r="I443" s="155" t="s">
        <v>497</v>
      </c>
      <c r="J443" s="155" t="s">
        <v>500</v>
      </c>
      <c r="K443" s="155" t="s">
        <v>503</v>
      </c>
      <c r="L443" s="155" t="s">
        <v>507</v>
      </c>
    </row>
    <row r="444" spans="1:12" s="3" customFormat="1" ht="12.75" customHeight="1">
      <c r="A444" s="24" t="s">
        <v>415</v>
      </c>
      <c r="B444" s="157">
        <v>5.7500000000000002E-2</v>
      </c>
      <c r="C444" s="157">
        <v>5.1249999999999997E-2</v>
      </c>
      <c r="D444" s="157">
        <v>4.6362500000000001E-2</v>
      </c>
      <c r="E444" s="157">
        <v>3.6249999999999998E-2</v>
      </c>
      <c r="F444" s="157">
        <v>3.6249999999999998E-2</v>
      </c>
      <c r="G444" s="157">
        <v>4.53E-2</v>
      </c>
      <c r="H444" s="157">
        <v>4.5999999999999999E-2</v>
      </c>
      <c r="I444" s="157">
        <v>4.3400000000000001E-2</v>
      </c>
      <c r="J444" s="157">
        <v>4.3400000000000001E-2</v>
      </c>
      <c r="K444" s="157">
        <v>4.3700000000000003E-2</v>
      </c>
      <c r="L444" s="157">
        <v>5.2499999999999998E-2</v>
      </c>
    </row>
    <row r="445" spans="1:12" s="3" customFormat="1" ht="12.75" customHeight="1">
      <c r="A445" s="24" t="s">
        <v>416</v>
      </c>
      <c r="B445" s="158" t="s">
        <v>468</v>
      </c>
      <c r="C445" s="158" t="s">
        <v>475</v>
      </c>
      <c r="D445" s="158" t="s">
        <v>316</v>
      </c>
      <c r="E445" s="158" t="s">
        <v>465</v>
      </c>
      <c r="F445" s="158" t="s">
        <v>465</v>
      </c>
      <c r="G445" s="158" t="s">
        <v>316</v>
      </c>
      <c r="H445" s="158" t="s">
        <v>316</v>
      </c>
      <c r="I445" s="158" t="s">
        <v>316</v>
      </c>
      <c r="J445" s="158" t="s">
        <v>316</v>
      </c>
      <c r="K445" s="158" t="s">
        <v>316</v>
      </c>
      <c r="L445" s="158" t="s">
        <v>506</v>
      </c>
    </row>
    <row r="446" spans="1:12" s="3" customFormat="1" ht="12.75" customHeight="1">
      <c r="A446" s="26" t="s">
        <v>303</v>
      </c>
      <c r="B446" s="53" t="s">
        <v>417</v>
      </c>
      <c r="C446" s="53" t="s">
        <v>417</v>
      </c>
      <c r="D446" s="53" t="s">
        <v>417</v>
      </c>
      <c r="E446" s="53" t="s">
        <v>417</v>
      </c>
      <c r="F446" s="53" t="s">
        <v>417</v>
      </c>
      <c r="G446" s="53" t="s">
        <v>417</v>
      </c>
      <c r="H446" s="53" t="s">
        <v>417</v>
      </c>
      <c r="I446" s="53" t="s">
        <v>417</v>
      </c>
      <c r="J446" s="53" t="s">
        <v>417</v>
      </c>
      <c r="K446" s="53" t="s">
        <v>417</v>
      </c>
      <c r="L446" s="53" t="s">
        <v>417</v>
      </c>
    </row>
    <row r="447" spans="1:12" s="3" customFormat="1" ht="12.75" customHeight="1">
      <c r="A447" s="26" t="s">
        <v>304</v>
      </c>
      <c r="B447" s="53" t="s">
        <v>342</v>
      </c>
      <c r="C447" s="53" t="s">
        <v>342</v>
      </c>
      <c r="D447" s="53" t="s">
        <v>342</v>
      </c>
      <c r="E447" s="53" t="s">
        <v>342</v>
      </c>
      <c r="F447" s="53" t="s">
        <v>342</v>
      </c>
      <c r="G447" s="53" t="s">
        <v>342</v>
      </c>
      <c r="H447" s="53" t="s">
        <v>342</v>
      </c>
      <c r="I447" s="53" t="s">
        <v>342</v>
      </c>
      <c r="J447" s="53" t="s">
        <v>342</v>
      </c>
      <c r="K447" s="53" t="s">
        <v>342</v>
      </c>
      <c r="L447" s="53" t="s">
        <v>342</v>
      </c>
    </row>
    <row r="448" spans="1:12" s="3" customFormat="1" ht="12.75" customHeight="1">
      <c r="A448" s="26" t="s">
        <v>305</v>
      </c>
      <c r="B448" s="152">
        <v>1000000000</v>
      </c>
      <c r="C448" s="152">
        <v>1250000000</v>
      </c>
      <c r="D448" s="152">
        <v>87680000</v>
      </c>
      <c r="E448" s="152">
        <v>882500000</v>
      </c>
      <c r="F448" s="152">
        <v>249687500</v>
      </c>
      <c r="G448" s="152">
        <v>45436900</v>
      </c>
      <c r="H448" s="152">
        <v>86100000</v>
      </c>
      <c r="I448" s="152">
        <v>25380000</v>
      </c>
      <c r="J448" s="152">
        <v>25095000.000000004</v>
      </c>
      <c r="K448" s="152">
        <v>73172000</v>
      </c>
      <c r="L448" s="152">
        <v>750000000</v>
      </c>
    </row>
    <row r="449" spans="1:12" s="3" customFormat="1" ht="12.75" customHeight="1">
      <c r="A449" s="26" t="s">
        <v>306</v>
      </c>
      <c r="B449" s="150">
        <v>46448</v>
      </c>
      <c r="C449" s="150">
        <v>44665</v>
      </c>
      <c r="D449" s="150">
        <v>44340</v>
      </c>
      <c r="E449" s="150">
        <v>42986</v>
      </c>
      <c r="F449" s="150">
        <v>42986</v>
      </c>
      <c r="G449" s="150">
        <v>46377</v>
      </c>
      <c r="H449" s="150">
        <v>46365</v>
      </c>
      <c r="I449" s="150">
        <v>46392</v>
      </c>
      <c r="J449" s="150">
        <v>46391</v>
      </c>
      <c r="K449" s="150">
        <v>48250</v>
      </c>
      <c r="L449" s="150">
        <v>47530</v>
      </c>
    </row>
    <row r="450" spans="1:12" s="3" customFormat="1" ht="12.75" customHeight="1">
      <c r="A450" s="26" t="s">
        <v>190</v>
      </c>
      <c r="B450" s="157">
        <v>5.7500000000000002E-2</v>
      </c>
      <c r="C450" s="157">
        <v>5.1249999999999997E-2</v>
      </c>
      <c r="D450" s="157">
        <v>4.6362500000000001E-2</v>
      </c>
      <c r="E450" s="157">
        <v>3.6249999999999998E-2</v>
      </c>
      <c r="F450" s="157">
        <v>3.6249999999999998E-2</v>
      </c>
      <c r="G450" s="157">
        <v>4.53E-2</v>
      </c>
      <c r="H450" s="157">
        <v>4.5999999999999999E-2</v>
      </c>
      <c r="I450" s="157">
        <v>4.3400000000000001E-2</v>
      </c>
      <c r="J450" s="157">
        <v>4.3400000000000001E-2</v>
      </c>
      <c r="K450" s="157">
        <v>4.3700000000000003E-2</v>
      </c>
      <c r="L450" s="157">
        <v>5.2499999999999998E-2</v>
      </c>
    </row>
    <row r="451" spans="1:12" s="3" customFormat="1" ht="12.75" customHeight="1">
      <c r="A451" s="26" t="s">
        <v>191</v>
      </c>
      <c r="B451" s="158" t="s">
        <v>471</v>
      </c>
      <c r="C451" s="159" t="s">
        <v>474</v>
      </c>
      <c r="D451" s="159" t="s">
        <v>482</v>
      </c>
      <c r="E451" s="159" t="s">
        <v>487</v>
      </c>
      <c r="F451" s="158" t="s">
        <v>489</v>
      </c>
      <c r="G451" s="158" t="s">
        <v>492</v>
      </c>
      <c r="H451" s="158" t="s">
        <v>495</v>
      </c>
      <c r="I451" s="158" t="s">
        <v>498</v>
      </c>
      <c r="J451" s="158" t="s">
        <v>501</v>
      </c>
      <c r="K451" s="158" t="s">
        <v>504</v>
      </c>
      <c r="L451" s="158" t="s">
        <v>508</v>
      </c>
    </row>
    <row r="452" spans="1:12" s="3" customFormat="1" ht="12.75" customHeight="1">
      <c r="A452" s="26" t="s">
        <v>307</v>
      </c>
      <c r="B452" s="160" t="s">
        <v>333</v>
      </c>
      <c r="C452" s="160" t="s">
        <v>333</v>
      </c>
      <c r="D452" s="160" t="s">
        <v>333</v>
      </c>
      <c r="E452" s="160" t="s">
        <v>333</v>
      </c>
      <c r="F452" s="160" t="s">
        <v>333</v>
      </c>
      <c r="G452" s="160" t="s">
        <v>333</v>
      </c>
      <c r="H452" s="160" t="s">
        <v>333</v>
      </c>
      <c r="I452" s="160" t="s">
        <v>333</v>
      </c>
      <c r="J452" s="160" t="s">
        <v>333</v>
      </c>
      <c r="K452" s="160" t="s">
        <v>333</v>
      </c>
      <c r="L452" s="160" t="s">
        <v>333</v>
      </c>
    </row>
    <row r="453" spans="1:12" s="5" customFormat="1" ht="12.75" customHeight="1">
      <c r="A453" s="42"/>
      <c r="B453" s="29"/>
      <c r="C453" s="29"/>
      <c r="D453" s="29"/>
      <c r="E453" s="29"/>
      <c r="F453" s="29"/>
      <c r="G453" s="18"/>
      <c r="H453" s="18"/>
      <c r="I453" s="18"/>
      <c r="J453" s="18"/>
      <c r="K453" s="18"/>
      <c r="L453" s="18"/>
    </row>
    <row r="454" spans="1:12" s="3" customFormat="1" ht="12.75" customHeight="1">
      <c r="A454" s="26" t="s">
        <v>288</v>
      </c>
      <c r="B454" s="149" t="s">
        <v>509</v>
      </c>
      <c r="C454" s="149" t="s">
        <v>514</v>
      </c>
      <c r="D454" s="149" t="s">
        <v>520</v>
      </c>
      <c r="E454" s="149" t="s">
        <v>521</v>
      </c>
      <c r="F454" s="149" t="s">
        <v>527</v>
      </c>
      <c r="G454" s="149" t="s">
        <v>530</v>
      </c>
      <c r="H454" s="149" t="s">
        <v>532</v>
      </c>
      <c r="I454" s="149" t="s">
        <v>535</v>
      </c>
      <c r="J454" s="149" t="s">
        <v>538</v>
      </c>
      <c r="K454" s="149" t="s">
        <v>541</v>
      </c>
      <c r="L454" s="149" t="s">
        <v>543</v>
      </c>
    </row>
    <row r="455" spans="1:12" s="3" customFormat="1" ht="12.75" customHeight="1">
      <c r="A455" s="26" t="s">
        <v>289</v>
      </c>
      <c r="B455" s="150">
        <v>40955</v>
      </c>
      <c r="C455" s="150">
        <v>40989</v>
      </c>
      <c r="D455" s="150">
        <v>40991</v>
      </c>
      <c r="E455" s="150">
        <v>41004</v>
      </c>
      <c r="F455" s="150">
        <v>41011</v>
      </c>
      <c r="G455" s="150">
        <v>41012</v>
      </c>
      <c r="H455" s="150">
        <v>41015</v>
      </c>
      <c r="I455" s="150">
        <v>41017</v>
      </c>
      <c r="J455" s="150">
        <v>41053</v>
      </c>
      <c r="K455" s="150">
        <v>41068</v>
      </c>
      <c r="L455" s="150">
        <v>41068</v>
      </c>
    </row>
    <row r="456" spans="1:12" s="3" customFormat="1" ht="12.75" customHeight="1">
      <c r="A456" s="26" t="s">
        <v>290</v>
      </c>
      <c r="B456" s="53" t="s">
        <v>409</v>
      </c>
      <c r="C456" s="53" t="s">
        <v>409</v>
      </c>
      <c r="D456" s="53" t="s">
        <v>409</v>
      </c>
      <c r="E456" s="53" t="s">
        <v>409</v>
      </c>
      <c r="F456" s="53" t="s">
        <v>409</v>
      </c>
      <c r="G456" s="53" t="s">
        <v>409</v>
      </c>
      <c r="H456" s="53" t="s">
        <v>409</v>
      </c>
      <c r="I456" s="53" t="s">
        <v>409</v>
      </c>
      <c r="J456" s="53" t="s">
        <v>409</v>
      </c>
      <c r="K456" s="53" t="s">
        <v>409</v>
      </c>
      <c r="L456" s="53" t="s">
        <v>409</v>
      </c>
    </row>
    <row r="457" spans="1:12" s="3" customFormat="1" ht="12.75" customHeight="1">
      <c r="A457" s="26" t="s">
        <v>291</v>
      </c>
      <c r="B457" s="53" t="s">
        <v>409</v>
      </c>
      <c r="C457" s="53" t="s">
        <v>409</v>
      </c>
      <c r="D457" s="53" t="s">
        <v>409</v>
      </c>
      <c r="E457" s="53" t="s">
        <v>409</v>
      </c>
      <c r="F457" s="53" t="s">
        <v>409</v>
      </c>
      <c r="G457" s="53" t="s">
        <v>409</v>
      </c>
      <c r="H457" s="53" t="s">
        <v>409</v>
      </c>
      <c r="I457" s="53" t="s">
        <v>409</v>
      </c>
      <c r="J457" s="53" t="s">
        <v>409</v>
      </c>
      <c r="K457" s="53" t="s">
        <v>409</v>
      </c>
      <c r="L457" s="53" t="s">
        <v>409</v>
      </c>
    </row>
    <row r="458" spans="1:12" s="3" customFormat="1" ht="12.75" customHeight="1">
      <c r="A458" s="26" t="s">
        <v>292</v>
      </c>
      <c r="B458" s="53" t="s">
        <v>342</v>
      </c>
      <c r="C458" s="53" t="s">
        <v>339</v>
      </c>
      <c r="D458" s="53" t="s">
        <v>342</v>
      </c>
      <c r="E458" s="151" t="s">
        <v>342</v>
      </c>
      <c r="F458" s="151" t="s">
        <v>339</v>
      </c>
      <c r="G458" s="53" t="s">
        <v>339</v>
      </c>
      <c r="H458" s="151" t="s">
        <v>339</v>
      </c>
      <c r="I458" s="151" t="s">
        <v>339</v>
      </c>
      <c r="J458" s="53" t="s">
        <v>339</v>
      </c>
      <c r="K458" s="53" t="s">
        <v>339</v>
      </c>
      <c r="L458" s="53" t="s">
        <v>339</v>
      </c>
    </row>
    <row r="459" spans="1:12" s="3" customFormat="1" ht="12.75" customHeight="1">
      <c r="A459" s="26" t="s">
        <v>293</v>
      </c>
      <c r="B459" s="152">
        <v>750000000</v>
      </c>
      <c r="C459" s="152">
        <v>47000000</v>
      </c>
      <c r="D459" s="152">
        <v>75000000</v>
      </c>
      <c r="E459" s="152">
        <v>750000000</v>
      </c>
      <c r="F459" s="152">
        <v>127000000</v>
      </c>
      <c r="G459" s="152">
        <v>75000000</v>
      </c>
      <c r="H459" s="152">
        <v>108000000</v>
      </c>
      <c r="I459" s="152">
        <v>50000000</v>
      </c>
      <c r="J459" s="152">
        <v>45000000</v>
      </c>
      <c r="K459" s="152">
        <v>35000000</v>
      </c>
      <c r="L459" s="152">
        <v>40000000</v>
      </c>
    </row>
    <row r="460" spans="1:12" s="3" customFormat="1" ht="12.75" customHeight="1">
      <c r="A460" s="26" t="s">
        <v>294</v>
      </c>
      <c r="B460" s="152">
        <v>750000000</v>
      </c>
      <c r="C460" s="152">
        <v>47000000</v>
      </c>
      <c r="D460" s="152">
        <v>75000000</v>
      </c>
      <c r="E460" s="152">
        <v>750000000</v>
      </c>
      <c r="F460" s="152">
        <v>127000000</v>
      </c>
      <c r="G460" s="152">
        <v>75000000</v>
      </c>
      <c r="H460" s="152">
        <v>108000000</v>
      </c>
      <c r="I460" s="152">
        <v>50000000</v>
      </c>
      <c r="J460" s="152">
        <v>45000000</v>
      </c>
      <c r="K460" s="152">
        <v>35000000</v>
      </c>
      <c r="L460" s="152">
        <v>40000000</v>
      </c>
    </row>
    <row r="461" spans="1:12" s="3" customFormat="1" ht="12.75" customHeight="1">
      <c r="A461" s="26" t="s">
        <v>295</v>
      </c>
      <c r="B461" s="153" t="s">
        <v>316</v>
      </c>
      <c r="C461" s="153">
        <v>1.1973180076628351</v>
      </c>
      <c r="D461" s="153" t="s">
        <v>316</v>
      </c>
      <c r="E461" s="154" t="s">
        <v>316</v>
      </c>
      <c r="F461" s="154">
        <v>1.2049644535486204</v>
      </c>
      <c r="G461" s="153">
        <v>1.2012012012012012</v>
      </c>
      <c r="H461" s="154">
        <v>1.2012012012012012</v>
      </c>
      <c r="I461" s="154">
        <v>1.1999040076793857</v>
      </c>
      <c r="J461" s="153">
        <v>1.2448649321548613</v>
      </c>
      <c r="K461" s="153">
        <v>1.2468827930174562</v>
      </c>
      <c r="L461" s="153">
        <v>1.2468827930174562</v>
      </c>
    </row>
    <row r="462" spans="1:12" s="3" customFormat="1" ht="12.75" customHeight="1">
      <c r="A462" s="26" t="s">
        <v>296</v>
      </c>
      <c r="B462" s="151" t="s">
        <v>340</v>
      </c>
      <c r="C462" s="151" t="s">
        <v>450</v>
      </c>
      <c r="D462" s="151" t="s">
        <v>340</v>
      </c>
      <c r="E462" s="151" t="s">
        <v>340</v>
      </c>
      <c r="F462" s="151" t="s">
        <v>450</v>
      </c>
      <c r="G462" s="151" t="s">
        <v>450</v>
      </c>
      <c r="H462" s="151" t="s">
        <v>450</v>
      </c>
      <c r="I462" s="151" t="s">
        <v>450</v>
      </c>
      <c r="J462" s="151" t="s">
        <v>450</v>
      </c>
      <c r="K462" s="151" t="s">
        <v>450</v>
      </c>
      <c r="L462" s="151" t="s">
        <v>450</v>
      </c>
    </row>
    <row r="463" spans="1:12" s="3" customFormat="1" ht="12.75" customHeight="1">
      <c r="A463" s="26" t="s">
        <v>297</v>
      </c>
      <c r="B463" s="150">
        <v>42051</v>
      </c>
      <c r="C463" s="150">
        <v>46458</v>
      </c>
      <c r="D463" s="150">
        <v>46469</v>
      </c>
      <c r="E463" s="150">
        <v>42830</v>
      </c>
      <c r="F463" s="150">
        <v>44663</v>
      </c>
      <c r="G463" s="150">
        <v>45029</v>
      </c>
      <c r="H463" s="150">
        <v>47589</v>
      </c>
      <c r="I463" s="150">
        <v>46861</v>
      </c>
      <c r="J463" s="150">
        <v>46522</v>
      </c>
      <c r="K463" s="150">
        <v>46912</v>
      </c>
      <c r="L463" s="150">
        <v>47277</v>
      </c>
    </row>
    <row r="464" spans="1:12" s="3" customFormat="1" ht="12.75" customHeight="1">
      <c r="A464" s="26" t="s">
        <v>298</v>
      </c>
      <c r="B464" s="150">
        <v>42416</v>
      </c>
      <c r="C464" s="150">
        <v>46458</v>
      </c>
      <c r="D464" s="150">
        <v>46835</v>
      </c>
      <c r="E464" s="150">
        <v>43195</v>
      </c>
      <c r="F464" s="150">
        <v>44663</v>
      </c>
      <c r="G464" s="150">
        <v>45029</v>
      </c>
      <c r="H464" s="150">
        <v>47589</v>
      </c>
      <c r="I464" s="150">
        <v>46861</v>
      </c>
      <c r="J464" s="150">
        <v>46522</v>
      </c>
      <c r="K464" s="150">
        <v>46912</v>
      </c>
      <c r="L464" s="150">
        <v>47277</v>
      </c>
    </row>
    <row r="465" spans="1:12" s="3" customFormat="1" ht="12.75" customHeight="1">
      <c r="A465" s="26" t="s">
        <v>299</v>
      </c>
      <c r="B465" s="151" t="s">
        <v>510</v>
      </c>
      <c r="C465" s="151" t="s">
        <v>316</v>
      </c>
      <c r="D465" s="151" t="s">
        <v>517</v>
      </c>
      <c r="E465" s="145" t="s">
        <v>522</v>
      </c>
      <c r="F465" s="151" t="s">
        <v>316</v>
      </c>
      <c r="G465" s="151" t="s">
        <v>316</v>
      </c>
      <c r="H465" s="151" t="s">
        <v>316</v>
      </c>
      <c r="I465" s="151" t="s">
        <v>316</v>
      </c>
      <c r="J465" s="151" t="s">
        <v>316</v>
      </c>
      <c r="K465" s="151" t="s">
        <v>316</v>
      </c>
      <c r="L465" s="151" t="s">
        <v>316</v>
      </c>
    </row>
    <row r="466" spans="1:12" s="3" customFormat="1" ht="12.75" customHeight="1">
      <c r="A466" s="26" t="s">
        <v>300</v>
      </c>
      <c r="B466" s="151" t="s">
        <v>260</v>
      </c>
      <c r="C466" s="151" t="s">
        <v>316</v>
      </c>
      <c r="D466" s="151" t="s">
        <v>260</v>
      </c>
      <c r="E466" s="151" t="s">
        <v>260</v>
      </c>
      <c r="F466" s="151" t="s">
        <v>316</v>
      </c>
      <c r="G466" s="151" t="s">
        <v>316</v>
      </c>
      <c r="H466" s="151" t="s">
        <v>316</v>
      </c>
      <c r="I466" s="151" t="s">
        <v>316</v>
      </c>
      <c r="J466" s="151" t="s">
        <v>316</v>
      </c>
      <c r="K466" s="151" t="s">
        <v>316</v>
      </c>
      <c r="L466" s="151" t="s">
        <v>316</v>
      </c>
    </row>
    <row r="467" spans="1:12" s="3" customFormat="1" ht="12.75" customHeight="1">
      <c r="A467" s="26" t="s">
        <v>301</v>
      </c>
      <c r="B467" s="53" t="s">
        <v>344</v>
      </c>
      <c r="C467" s="53" t="s">
        <v>341</v>
      </c>
      <c r="D467" s="53" t="s">
        <v>344</v>
      </c>
      <c r="E467" s="53" t="s">
        <v>344</v>
      </c>
      <c r="F467" s="151" t="s">
        <v>341</v>
      </c>
      <c r="G467" s="53" t="s">
        <v>341</v>
      </c>
      <c r="H467" s="151" t="s">
        <v>341</v>
      </c>
      <c r="I467" s="151" t="s">
        <v>341</v>
      </c>
      <c r="J467" s="53" t="s">
        <v>341</v>
      </c>
      <c r="K467" s="53" t="s">
        <v>341</v>
      </c>
      <c r="L467" s="53" t="s">
        <v>341</v>
      </c>
    </row>
    <row r="468" spans="1:12" s="3" customFormat="1" ht="12.75" customHeight="1">
      <c r="A468" s="26" t="s">
        <v>302</v>
      </c>
      <c r="B468" s="155" t="s">
        <v>513</v>
      </c>
      <c r="C468" s="155" t="s">
        <v>515</v>
      </c>
      <c r="D468" s="155" t="s">
        <v>523</v>
      </c>
      <c r="E468" s="155" t="s">
        <v>526</v>
      </c>
      <c r="F468" s="155" t="s">
        <v>425</v>
      </c>
      <c r="G468" s="155" t="s">
        <v>529</v>
      </c>
      <c r="H468" s="155" t="s">
        <v>533</v>
      </c>
      <c r="I468" s="155" t="s">
        <v>536</v>
      </c>
      <c r="J468" s="155" t="s">
        <v>539</v>
      </c>
      <c r="K468" s="155" t="s">
        <v>412</v>
      </c>
      <c r="L468" s="155" t="s">
        <v>412</v>
      </c>
    </row>
    <row r="469" spans="1:12" s="3" customFormat="1" ht="12.75" customHeight="1">
      <c r="A469" s="24" t="s">
        <v>415</v>
      </c>
      <c r="B469" s="157" t="s">
        <v>511</v>
      </c>
      <c r="C469" s="157">
        <v>0.04</v>
      </c>
      <c r="D469" s="157" t="s">
        <v>518</v>
      </c>
      <c r="E469" s="157" t="s">
        <v>524</v>
      </c>
      <c r="F469" s="158">
        <v>3.2899999999999999E-2</v>
      </c>
      <c r="G469" s="157">
        <v>3.4200000000000001E-2</v>
      </c>
      <c r="H469" s="158">
        <v>3.7499999999999999E-2</v>
      </c>
      <c r="I469" s="158">
        <v>3.7499999999999999E-2</v>
      </c>
      <c r="J469" s="157">
        <v>3.5000000000000003E-2</v>
      </c>
      <c r="K469" s="157">
        <v>3.3399999999999999E-2</v>
      </c>
      <c r="L469" s="157">
        <v>3.3625000000000002E-2</v>
      </c>
    </row>
    <row r="470" spans="1:12" s="3" customFormat="1" ht="12.75" customHeight="1">
      <c r="A470" s="24" t="s">
        <v>416</v>
      </c>
      <c r="B470" s="158" t="s">
        <v>512</v>
      </c>
      <c r="C470" s="158" t="s">
        <v>316</v>
      </c>
      <c r="D470" s="158" t="s">
        <v>519</v>
      </c>
      <c r="E470" s="158" t="s">
        <v>525</v>
      </c>
      <c r="F470" s="158" t="s">
        <v>316</v>
      </c>
      <c r="G470" s="158" t="s">
        <v>316</v>
      </c>
      <c r="H470" s="158" t="s">
        <v>316</v>
      </c>
      <c r="I470" s="158" t="s">
        <v>316</v>
      </c>
      <c r="J470" s="158" t="s">
        <v>316</v>
      </c>
      <c r="K470" s="158" t="s">
        <v>316</v>
      </c>
      <c r="L470" s="158" t="s">
        <v>316</v>
      </c>
    </row>
    <row r="471" spans="1:12" s="3" customFormat="1" ht="12.75" customHeight="1">
      <c r="A471" s="26" t="s">
        <v>303</v>
      </c>
      <c r="B471" s="53" t="s">
        <v>316</v>
      </c>
      <c r="C471" s="53" t="s">
        <v>417</v>
      </c>
      <c r="D471" s="53" t="s">
        <v>316</v>
      </c>
      <c r="E471" s="53" t="s">
        <v>316</v>
      </c>
      <c r="F471" s="151" t="s">
        <v>417</v>
      </c>
      <c r="G471" s="53" t="s">
        <v>417</v>
      </c>
      <c r="H471" s="151" t="s">
        <v>417</v>
      </c>
      <c r="I471" s="151" t="s">
        <v>417</v>
      </c>
      <c r="J471" s="53" t="s">
        <v>417</v>
      </c>
      <c r="K471" s="53" t="s">
        <v>417</v>
      </c>
      <c r="L471" s="53" t="s">
        <v>417</v>
      </c>
    </row>
    <row r="472" spans="1:12" s="3" customFormat="1" ht="12.75" customHeight="1">
      <c r="A472" s="26" t="s">
        <v>304</v>
      </c>
      <c r="B472" s="53" t="s">
        <v>342</v>
      </c>
      <c r="C472" s="53" t="s">
        <v>342</v>
      </c>
      <c r="D472" s="53" t="s">
        <v>342</v>
      </c>
      <c r="E472" s="53" t="s">
        <v>342</v>
      </c>
      <c r="F472" s="151" t="s">
        <v>342</v>
      </c>
      <c r="G472" s="53" t="s">
        <v>342</v>
      </c>
      <c r="H472" s="151" t="s">
        <v>342</v>
      </c>
      <c r="I472" s="151" t="s">
        <v>342</v>
      </c>
      <c r="J472" s="53" t="s">
        <v>342</v>
      </c>
      <c r="K472" s="53" t="s">
        <v>342</v>
      </c>
      <c r="L472" s="53" t="s">
        <v>342</v>
      </c>
    </row>
    <row r="473" spans="1:12" s="3" customFormat="1" ht="12.75" customHeight="1">
      <c r="A473" s="26" t="s">
        <v>305</v>
      </c>
      <c r="B473" s="152" t="s">
        <v>316</v>
      </c>
      <c r="C473" s="152">
        <v>39254400</v>
      </c>
      <c r="D473" s="152" t="s">
        <v>316</v>
      </c>
      <c r="E473" s="152" t="s">
        <v>316</v>
      </c>
      <c r="F473" s="161">
        <v>105397300</v>
      </c>
      <c r="G473" s="152">
        <v>62437500</v>
      </c>
      <c r="H473" s="161">
        <v>89910000</v>
      </c>
      <c r="I473" s="161">
        <v>41670000</v>
      </c>
      <c r="J473" s="152">
        <v>36148500</v>
      </c>
      <c r="K473" s="152">
        <v>28070000.000000004</v>
      </c>
      <c r="L473" s="152">
        <v>32080000.000000004</v>
      </c>
    </row>
    <row r="474" spans="1:12" s="3" customFormat="1" ht="12.75" customHeight="1">
      <c r="A474" s="26" t="s">
        <v>306</v>
      </c>
      <c r="B474" s="150" t="s">
        <v>316</v>
      </c>
      <c r="C474" s="150">
        <v>46458</v>
      </c>
      <c r="D474" s="150" t="s">
        <v>316</v>
      </c>
      <c r="E474" s="150" t="s">
        <v>316</v>
      </c>
      <c r="F474" s="162">
        <v>44663</v>
      </c>
      <c r="G474" s="150">
        <v>45029</v>
      </c>
      <c r="H474" s="162">
        <v>47589</v>
      </c>
      <c r="I474" s="162">
        <v>46861</v>
      </c>
      <c r="J474" s="150">
        <v>46522</v>
      </c>
      <c r="K474" s="150">
        <v>46912</v>
      </c>
      <c r="L474" s="150">
        <v>47277</v>
      </c>
    </row>
    <row r="475" spans="1:12" s="3" customFormat="1" ht="12.75" customHeight="1">
      <c r="A475" s="26" t="s">
        <v>190</v>
      </c>
      <c r="B475" s="157" t="s">
        <v>316</v>
      </c>
      <c r="C475" s="157">
        <v>0.04</v>
      </c>
      <c r="D475" s="157" t="s">
        <v>316</v>
      </c>
      <c r="E475" s="157" t="s">
        <v>316</v>
      </c>
      <c r="F475" s="158">
        <v>3.2899999999999999E-2</v>
      </c>
      <c r="G475" s="157">
        <v>3.4200000000000001E-2</v>
      </c>
      <c r="H475" s="158">
        <v>3.7499999999999999E-2</v>
      </c>
      <c r="I475" s="158">
        <v>3.7499999999999999E-2</v>
      </c>
      <c r="J475" s="157">
        <v>3.5000000000000003E-2</v>
      </c>
      <c r="K475" s="157">
        <v>3.3399999999999999E-2</v>
      </c>
      <c r="L475" s="157">
        <v>3.3625000000000002E-2</v>
      </c>
    </row>
    <row r="476" spans="1:12" s="3" customFormat="1" ht="12.75" customHeight="1">
      <c r="A476" s="26" t="s">
        <v>191</v>
      </c>
      <c r="B476" s="158" t="s">
        <v>316</v>
      </c>
      <c r="C476" s="158" t="s">
        <v>516</v>
      </c>
      <c r="D476" s="158" t="s">
        <v>316</v>
      </c>
      <c r="E476" s="158" t="s">
        <v>316</v>
      </c>
      <c r="F476" s="158" t="s">
        <v>528</v>
      </c>
      <c r="G476" s="158" t="s">
        <v>531</v>
      </c>
      <c r="H476" s="158" t="s">
        <v>534</v>
      </c>
      <c r="I476" s="158" t="s">
        <v>537</v>
      </c>
      <c r="J476" s="158" t="s">
        <v>540</v>
      </c>
      <c r="K476" s="158" t="s">
        <v>542</v>
      </c>
      <c r="L476" s="158" t="s">
        <v>542</v>
      </c>
    </row>
    <row r="477" spans="1:12" s="3" customFormat="1" ht="12.75" customHeight="1">
      <c r="A477" s="26" t="s">
        <v>307</v>
      </c>
      <c r="B477" s="160" t="s">
        <v>316</v>
      </c>
      <c r="C477" s="160" t="s">
        <v>333</v>
      </c>
      <c r="D477" s="160" t="s">
        <v>316</v>
      </c>
      <c r="E477" s="160" t="s">
        <v>316</v>
      </c>
      <c r="F477" s="163" t="s">
        <v>333</v>
      </c>
      <c r="G477" s="160" t="s">
        <v>333</v>
      </c>
      <c r="H477" s="163" t="s">
        <v>333</v>
      </c>
      <c r="I477" s="163" t="s">
        <v>333</v>
      </c>
      <c r="J477" s="160" t="s">
        <v>333</v>
      </c>
      <c r="K477" s="160" t="s">
        <v>333</v>
      </c>
      <c r="L477" s="160" t="s">
        <v>333</v>
      </c>
    </row>
    <row r="478" spans="1:12" s="5" customFormat="1" ht="12.75" customHeight="1">
      <c r="A478" s="42"/>
      <c r="B478" s="29"/>
      <c r="C478" s="29"/>
      <c r="D478" s="29"/>
      <c r="E478" s="29"/>
      <c r="F478" s="29"/>
      <c r="G478" s="18"/>
      <c r="H478" s="18"/>
      <c r="I478" s="18"/>
      <c r="J478" s="18"/>
      <c r="K478" s="18"/>
      <c r="L478" s="18"/>
    </row>
    <row r="479" spans="1:12" s="3" customFormat="1" ht="12.75" customHeight="1">
      <c r="A479" s="26" t="s">
        <v>288</v>
      </c>
      <c r="B479" s="149" t="s">
        <v>544</v>
      </c>
      <c r="C479" s="149" t="s">
        <v>642</v>
      </c>
      <c r="D479" s="149" t="s">
        <v>1</v>
      </c>
      <c r="E479" s="149" t="s">
        <v>4</v>
      </c>
      <c r="F479" s="149" t="s">
        <v>5</v>
      </c>
      <c r="G479" s="149" t="s">
        <v>49</v>
      </c>
      <c r="H479" s="149" t="s">
        <v>56</v>
      </c>
      <c r="I479" s="149" t="s">
        <v>67</v>
      </c>
      <c r="J479" s="18"/>
      <c r="K479" s="18"/>
      <c r="L479" s="18"/>
    </row>
    <row r="480" spans="1:12" s="3" customFormat="1" ht="12.75" customHeight="1">
      <c r="A480" s="26" t="s">
        <v>289</v>
      </c>
      <c r="B480" s="150">
        <v>41080</v>
      </c>
      <c r="C480" s="150">
        <v>41451</v>
      </c>
      <c r="D480" s="150">
        <v>41474</v>
      </c>
      <c r="E480" s="150">
        <v>41507</v>
      </c>
      <c r="F480" s="150">
        <v>41513</v>
      </c>
      <c r="G480" s="150">
        <v>41604</v>
      </c>
      <c r="H480" s="150">
        <v>41610</v>
      </c>
      <c r="I480" s="150">
        <v>41659</v>
      </c>
      <c r="J480" s="18"/>
      <c r="K480" s="18"/>
      <c r="L480" s="18"/>
    </row>
    <row r="481" spans="1:12" s="3" customFormat="1" ht="12.75" customHeight="1">
      <c r="A481" s="26" t="s">
        <v>290</v>
      </c>
      <c r="B481" s="53" t="s">
        <v>409</v>
      </c>
      <c r="C481" s="53" t="s">
        <v>409</v>
      </c>
      <c r="D481" s="53" t="s">
        <v>409</v>
      </c>
      <c r="E481" s="53" t="s">
        <v>409</v>
      </c>
      <c r="F481" s="53" t="s">
        <v>409</v>
      </c>
      <c r="G481" s="53" t="s">
        <v>409</v>
      </c>
      <c r="H481" s="53" t="s">
        <v>409</v>
      </c>
      <c r="I481" s="53" t="s">
        <v>409</v>
      </c>
      <c r="J481" s="18"/>
      <c r="K481" s="18"/>
      <c r="L481" s="18"/>
    </row>
    <row r="482" spans="1:12" s="3" customFormat="1" ht="12.75" customHeight="1">
      <c r="A482" s="26" t="s">
        <v>291</v>
      </c>
      <c r="B482" s="53" t="s">
        <v>409</v>
      </c>
      <c r="C482" s="53" t="s">
        <v>409</v>
      </c>
      <c r="D482" s="53" t="s">
        <v>409</v>
      </c>
      <c r="E482" s="53" t="s">
        <v>409</v>
      </c>
      <c r="F482" s="53" t="s">
        <v>409</v>
      </c>
      <c r="G482" s="53" t="s">
        <v>409</v>
      </c>
      <c r="H482" s="53" t="s">
        <v>409</v>
      </c>
      <c r="I482" s="53" t="s">
        <v>409</v>
      </c>
      <c r="J482" s="18"/>
      <c r="K482" s="18"/>
      <c r="L482" s="18"/>
    </row>
    <row r="483" spans="1:12" s="3" customFormat="1" ht="12.75" customHeight="1">
      <c r="A483" s="26" t="s">
        <v>292</v>
      </c>
      <c r="B483" s="53" t="s">
        <v>339</v>
      </c>
      <c r="C483" s="53" t="s">
        <v>342</v>
      </c>
      <c r="D483" s="53" t="s">
        <v>339</v>
      </c>
      <c r="E483" s="53" t="s">
        <v>339</v>
      </c>
      <c r="F483" s="53" t="s">
        <v>339</v>
      </c>
      <c r="G483" s="53" t="s">
        <v>339</v>
      </c>
      <c r="H483" s="53" t="s">
        <v>339</v>
      </c>
      <c r="I483" s="53" t="s">
        <v>342</v>
      </c>
      <c r="J483" s="18"/>
      <c r="K483" s="18"/>
      <c r="L483" s="18"/>
    </row>
    <row r="484" spans="1:12" s="3" customFormat="1" ht="12.75" customHeight="1">
      <c r="A484" s="26" t="s">
        <v>293</v>
      </c>
      <c r="B484" s="152">
        <v>76000000</v>
      </c>
      <c r="C484" s="152">
        <v>200000000</v>
      </c>
      <c r="D484" s="152">
        <v>100000000</v>
      </c>
      <c r="E484" s="152">
        <v>50000000</v>
      </c>
      <c r="F484" s="152">
        <v>50000000</v>
      </c>
      <c r="G484" s="152">
        <v>1000000000</v>
      </c>
      <c r="H484" s="152">
        <v>80000000</v>
      </c>
      <c r="I484" s="152">
        <v>750000000</v>
      </c>
      <c r="J484" s="18"/>
      <c r="K484" s="18"/>
      <c r="L484" s="18"/>
    </row>
    <row r="485" spans="1:12" s="3" customFormat="1" ht="12.75" customHeight="1">
      <c r="A485" s="26" t="s">
        <v>294</v>
      </c>
      <c r="B485" s="152">
        <v>76000000</v>
      </c>
      <c r="C485" s="152">
        <v>200000000</v>
      </c>
      <c r="D485" s="152">
        <v>100000000</v>
      </c>
      <c r="E485" s="152">
        <v>50000000</v>
      </c>
      <c r="F485" s="152">
        <v>50000000</v>
      </c>
      <c r="G485" s="152">
        <v>1000000000</v>
      </c>
      <c r="H485" s="152">
        <v>80000000</v>
      </c>
      <c r="I485" s="152">
        <v>750000000</v>
      </c>
      <c r="J485" s="18"/>
      <c r="K485" s="18"/>
      <c r="L485" s="18"/>
    </row>
    <row r="486" spans="1:12" s="3" customFormat="1" ht="12.75" customHeight="1">
      <c r="A486" s="26" t="s">
        <v>295</v>
      </c>
      <c r="B486" s="153">
        <v>1.2362467548522686</v>
      </c>
      <c r="C486" s="153">
        <v>1</v>
      </c>
      <c r="D486" s="153">
        <v>1.1580775910000001</v>
      </c>
      <c r="E486" s="153">
        <v>1.160496692584426</v>
      </c>
      <c r="F486" s="153">
        <v>1.168360789811894</v>
      </c>
      <c r="G486" s="153">
        <v>1.1910000000000001</v>
      </c>
      <c r="H486" s="153">
        <v>1.198</v>
      </c>
      <c r="I486" s="153" t="s">
        <v>316</v>
      </c>
      <c r="J486" s="18"/>
      <c r="K486" s="18"/>
      <c r="L486" s="18"/>
    </row>
    <row r="487" spans="1:12" s="3" customFormat="1" ht="12.75" customHeight="1">
      <c r="A487" s="26" t="s">
        <v>296</v>
      </c>
      <c r="B487" s="151" t="s">
        <v>450</v>
      </c>
      <c r="C487" s="151" t="s">
        <v>340</v>
      </c>
      <c r="D487" s="151" t="s">
        <v>450</v>
      </c>
      <c r="E487" s="151" t="s">
        <v>340</v>
      </c>
      <c r="F487" s="151" t="s">
        <v>340</v>
      </c>
      <c r="G487" s="53" t="s">
        <v>340</v>
      </c>
      <c r="H487" s="53" t="s">
        <v>340</v>
      </c>
      <c r="I487" s="53" t="s">
        <v>340</v>
      </c>
      <c r="J487" s="18"/>
      <c r="K487" s="18"/>
      <c r="L487" s="18"/>
    </row>
    <row r="488" spans="1:12" s="3" customFormat="1" ht="12.75" customHeight="1">
      <c r="A488" s="26" t="s">
        <v>297</v>
      </c>
      <c r="B488" s="150">
        <v>45463</v>
      </c>
      <c r="C488" s="150">
        <v>43277</v>
      </c>
      <c r="D488" s="150">
        <v>45856</v>
      </c>
      <c r="E488" s="150">
        <v>45890</v>
      </c>
      <c r="F488" s="150">
        <v>45896</v>
      </c>
      <c r="G488" s="150">
        <v>44161</v>
      </c>
      <c r="H488" s="150">
        <v>43271</v>
      </c>
      <c r="I488" s="150">
        <v>42755</v>
      </c>
      <c r="J488" s="18"/>
      <c r="K488" s="18"/>
      <c r="L488" s="18"/>
    </row>
    <row r="489" spans="1:12" s="3" customFormat="1" ht="12.75" customHeight="1">
      <c r="A489" s="26" t="s">
        <v>298</v>
      </c>
      <c r="B489" s="150">
        <v>45463</v>
      </c>
      <c r="C489" s="150">
        <v>43642</v>
      </c>
      <c r="D489" s="150">
        <v>45856</v>
      </c>
      <c r="E489" s="150">
        <v>46255</v>
      </c>
      <c r="F489" s="150">
        <v>46261</v>
      </c>
      <c r="G489" s="150">
        <v>44526</v>
      </c>
      <c r="H489" s="150">
        <v>43636</v>
      </c>
      <c r="I489" s="150">
        <v>43120</v>
      </c>
      <c r="J489" s="18"/>
      <c r="K489" s="18"/>
      <c r="L489" s="18"/>
    </row>
    <row r="490" spans="1:12" s="3" customFormat="1" ht="12.75" customHeight="1">
      <c r="A490" s="26" t="s">
        <v>299</v>
      </c>
      <c r="B490" s="151" t="s">
        <v>316</v>
      </c>
      <c r="C490" s="151" t="s">
        <v>643</v>
      </c>
      <c r="D490" s="151" t="s">
        <v>316</v>
      </c>
      <c r="E490" s="151" t="s">
        <v>8</v>
      </c>
      <c r="F490" s="151" t="s">
        <v>9</v>
      </c>
      <c r="G490" s="53" t="s">
        <v>51</v>
      </c>
      <c r="H490" s="53" t="s">
        <v>57</v>
      </c>
      <c r="I490" s="53" t="s">
        <v>68</v>
      </c>
      <c r="J490" s="18"/>
      <c r="K490" s="18"/>
      <c r="L490" s="18"/>
    </row>
    <row r="491" spans="1:12" s="3" customFormat="1" ht="12.75" customHeight="1">
      <c r="A491" s="26" t="s">
        <v>300</v>
      </c>
      <c r="B491" s="151" t="s">
        <v>316</v>
      </c>
      <c r="C491" s="151" t="s">
        <v>260</v>
      </c>
      <c r="D491" s="151" t="s">
        <v>260</v>
      </c>
      <c r="E491" s="151" t="s">
        <v>260</v>
      </c>
      <c r="F491" s="151" t="s">
        <v>260</v>
      </c>
      <c r="G491" s="151" t="s">
        <v>260</v>
      </c>
      <c r="H491" s="151" t="s">
        <v>260</v>
      </c>
      <c r="I491" s="151" t="s">
        <v>260</v>
      </c>
      <c r="J491" s="18"/>
      <c r="K491" s="18"/>
      <c r="L491" s="18"/>
    </row>
    <row r="492" spans="1:12" s="3" customFormat="1" ht="12.75" customHeight="1">
      <c r="A492" s="26" t="s">
        <v>301</v>
      </c>
      <c r="B492" s="53" t="s">
        <v>341</v>
      </c>
      <c r="C492" s="53" t="s">
        <v>344</v>
      </c>
      <c r="D492" s="53" t="s">
        <v>341</v>
      </c>
      <c r="E492" s="53" t="s">
        <v>341</v>
      </c>
      <c r="F492" s="53" t="s">
        <v>341</v>
      </c>
      <c r="G492" s="53" t="s">
        <v>341</v>
      </c>
      <c r="H492" s="53" t="s">
        <v>344</v>
      </c>
      <c r="I492" s="53" t="s">
        <v>344</v>
      </c>
      <c r="J492" s="18"/>
      <c r="K492" s="18"/>
      <c r="L492" s="18"/>
    </row>
    <row r="493" spans="1:12" s="3" customFormat="1" ht="12.75" customHeight="1">
      <c r="A493" s="26" t="s">
        <v>302</v>
      </c>
      <c r="B493" s="155" t="s">
        <v>545</v>
      </c>
      <c r="C493" s="155" t="s">
        <v>645</v>
      </c>
      <c r="D493" s="155" t="s">
        <v>2</v>
      </c>
      <c r="E493" s="155" t="s">
        <v>6</v>
      </c>
      <c r="F493" s="155" t="s">
        <v>104</v>
      </c>
      <c r="G493" s="164" t="s">
        <v>50</v>
      </c>
      <c r="H493" s="164" t="s">
        <v>64</v>
      </c>
      <c r="I493" s="164" t="s">
        <v>69</v>
      </c>
      <c r="J493" s="18"/>
      <c r="K493" s="18"/>
      <c r="L493" s="18"/>
    </row>
    <row r="494" spans="1:12" s="3" customFormat="1" ht="12.75" customHeight="1">
      <c r="A494" s="24" t="s">
        <v>415</v>
      </c>
      <c r="B494" s="157">
        <v>2.9499999999999998E-2</v>
      </c>
      <c r="C494" s="157" t="s">
        <v>644</v>
      </c>
      <c r="D494" s="157">
        <v>2.3300000000000001E-2</v>
      </c>
      <c r="E494" s="165">
        <v>2.5000000000000001E-2</v>
      </c>
      <c r="F494" s="165">
        <v>1.52E-2</v>
      </c>
      <c r="G494" s="157">
        <v>1.6250000000000001E-2</v>
      </c>
      <c r="H494" s="157" t="s">
        <v>62</v>
      </c>
      <c r="I494" s="157" t="s">
        <v>70</v>
      </c>
      <c r="J494" s="18"/>
      <c r="K494" s="18"/>
      <c r="L494" s="18"/>
    </row>
    <row r="495" spans="1:12" s="3" customFormat="1" ht="12.75" customHeight="1">
      <c r="A495" s="24" t="s">
        <v>416</v>
      </c>
      <c r="B495" s="158" t="s">
        <v>316</v>
      </c>
      <c r="C495" s="158" t="s">
        <v>105</v>
      </c>
      <c r="D495" s="158" t="s">
        <v>316</v>
      </c>
      <c r="E495" s="158" t="s">
        <v>316</v>
      </c>
      <c r="F495" s="158" t="s">
        <v>316</v>
      </c>
      <c r="G495" s="158" t="s">
        <v>316</v>
      </c>
      <c r="H495" s="158" t="s">
        <v>63</v>
      </c>
      <c r="I495" s="158" t="s">
        <v>71</v>
      </c>
      <c r="J495" s="18"/>
      <c r="K495" s="18"/>
      <c r="L495" s="18"/>
    </row>
    <row r="496" spans="1:12" s="3" customFormat="1" ht="12.75" customHeight="1">
      <c r="A496" s="26" t="s">
        <v>303</v>
      </c>
      <c r="B496" s="53" t="s">
        <v>417</v>
      </c>
      <c r="C496" s="53" t="s">
        <v>417</v>
      </c>
      <c r="D496" s="53" t="s">
        <v>417</v>
      </c>
      <c r="E496" s="53" t="s">
        <v>417</v>
      </c>
      <c r="F496" s="53" t="s">
        <v>417</v>
      </c>
      <c r="G496" s="53" t="s">
        <v>417</v>
      </c>
      <c r="H496" s="53" t="s">
        <v>417</v>
      </c>
      <c r="I496" s="53" t="s">
        <v>316</v>
      </c>
      <c r="J496" s="18"/>
      <c r="K496" s="18"/>
      <c r="L496" s="18"/>
    </row>
    <row r="497" spans="1:12" s="3" customFormat="1" ht="12.75" customHeight="1">
      <c r="A497" s="26" t="s">
        <v>304</v>
      </c>
      <c r="B497" s="53" t="s">
        <v>342</v>
      </c>
      <c r="C497" s="53" t="s">
        <v>342</v>
      </c>
      <c r="D497" s="53" t="s">
        <v>342</v>
      </c>
      <c r="E497" s="53" t="s">
        <v>342</v>
      </c>
      <c r="F497" s="53" t="s">
        <v>342</v>
      </c>
      <c r="G497" s="53" t="s">
        <v>342</v>
      </c>
      <c r="H497" s="53" t="s">
        <v>342</v>
      </c>
      <c r="I497" s="53" t="s">
        <v>342</v>
      </c>
      <c r="J497" s="18"/>
      <c r="K497" s="18"/>
      <c r="L497" s="18"/>
    </row>
    <row r="498" spans="1:12" s="3" customFormat="1" ht="12.75" customHeight="1">
      <c r="A498" s="26" t="s">
        <v>305</v>
      </c>
      <c r="B498" s="152">
        <v>61476399.999999993</v>
      </c>
      <c r="C498" s="152" t="s">
        <v>316</v>
      </c>
      <c r="D498" s="152">
        <v>86350000.014809012</v>
      </c>
      <c r="E498" s="152">
        <v>43085000.000000007</v>
      </c>
      <c r="F498" s="152">
        <v>42795000</v>
      </c>
      <c r="G498" s="161">
        <v>839600000</v>
      </c>
      <c r="H498" s="152">
        <v>66760000</v>
      </c>
      <c r="I498" s="152" t="s">
        <v>316</v>
      </c>
      <c r="J498" s="18"/>
      <c r="K498" s="18"/>
      <c r="L498" s="18"/>
    </row>
    <row r="499" spans="1:12" s="3" customFormat="1" ht="12.75" customHeight="1">
      <c r="A499" s="26" t="s">
        <v>306</v>
      </c>
      <c r="B499" s="150">
        <v>45463</v>
      </c>
      <c r="C499" s="150" t="s">
        <v>316</v>
      </c>
      <c r="D499" s="150">
        <v>45856</v>
      </c>
      <c r="E499" s="150">
        <v>45890</v>
      </c>
      <c r="F499" s="150">
        <v>45896</v>
      </c>
      <c r="G499" s="162">
        <v>44161</v>
      </c>
      <c r="H499" s="150">
        <v>43271</v>
      </c>
      <c r="I499" s="150" t="s">
        <v>316</v>
      </c>
      <c r="J499" s="18"/>
      <c r="K499" s="18"/>
      <c r="L499" s="18"/>
    </row>
    <row r="500" spans="1:12" s="3" customFormat="1" ht="12.75" customHeight="1">
      <c r="A500" s="26" t="s">
        <v>190</v>
      </c>
      <c r="B500" s="157">
        <v>2.9499999999999998E-2</v>
      </c>
      <c r="C500" s="157" t="s">
        <v>316</v>
      </c>
      <c r="D500" s="157">
        <v>2.333E-2</v>
      </c>
      <c r="E500" s="165">
        <v>2.5000000000000001E-2</v>
      </c>
      <c r="F500" s="165">
        <v>1.52E-2</v>
      </c>
      <c r="G500" s="158">
        <v>1.6250000000000001E-2</v>
      </c>
      <c r="H500" s="157" t="s">
        <v>62</v>
      </c>
      <c r="I500" s="157" t="s">
        <v>316</v>
      </c>
      <c r="J500" s="18"/>
      <c r="K500" s="18"/>
      <c r="L500" s="18"/>
    </row>
    <row r="501" spans="1:12" s="3" customFormat="1" ht="12.75" customHeight="1">
      <c r="A501" s="26" t="s">
        <v>191</v>
      </c>
      <c r="B501" s="158" t="s">
        <v>546</v>
      </c>
      <c r="C501" s="158" t="s">
        <v>316</v>
      </c>
      <c r="D501" s="158" t="s">
        <v>3</v>
      </c>
      <c r="E501" s="158" t="s">
        <v>7</v>
      </c>
      <c r="F501" s="158" t="s">
        <v>3</v>
      </c>
      <c r="G501" s="158" t="s">
        <v>66</v>
      </c>
      <c r="H501" s="157" t="s">
        <v>65</v>
      </c>
      <c r="I501" s="157" t="s">
        <v>316</v>
      </c>
      <c r="J501" s="18"/>
      <c r="K501" s="18"/>
      <c r="L501" s="18"/>
    </row>
    <row r="502" spans="1:12" s="3" customFormat="1" ht="12.75" customHeight="1">
      <c r="A502" s="26" t="s">
        <v>307</v>
      </c>
      <c r="B502" s="160" t="s">
        <v>333</v>
      </c>
      <c r="C502" s="160" t="s">
        <v>316</v>
      </c>
      <c r="D502" s="160" t="s">
        <v>333</v>
      </c>
      <c r="E502" s="160" t="s">
        <v>333</v>
      </c>
      <c r="F502" s="160" t="s">
        <v>333</v>
      </c>
      <c r="G502" s="163" t="s">
        <v>333</v>
      </c>
      <c r="H502" s="160" t="s">
        <v>333</v>
      </c>
      <c r="I502" s="160" t="s">
        <v>316</v>
      </c>
      <c r="J502" s="18"/>
      <c r="K502" s="18"/>
      <c r="L502" s="18"/>
    </row>
    <row r="503" spans="1:12" s="5" customFormat="1" ht="12.75" customHeight="1">
      <c r="A503" s="42"/>
      <c r="B503" s="29"/>
      <c r="C503" s="29"/>
      <c r="D503" s="29"/>
      <c r="E503" s="18"/>
      <c r="F503" s="18"/>
      <c r="G503" s="18"/>
      <c r="H503" s="18"/>
      <c r="I503" s="18"/>
      <c r="J503" s="18"/>
      <c r="K503" s="18"/>
      <c r="L503" s="18"/>
    </row>
    <row r="504" spans="1:12" s="5" customFormat="1" ht="12.75" customHeight="1">
      <c r="A504" s="42"/>
      <c r="B504" s="29"/>
      <c r="C504" s="29"/>
      <c r="D504" s="29"/>
      <c r="E504" s="18"/>
      <c r="F504" s="18"/>
      <c r="G504" s="18"/>
      <c r="H504" s="18"/>
      <c r="I504" s="18"/>
      <c r="J504" s="18"/>
      <c r="K504" s="18"/>
      <c r="L504" s="18"/>
    </row>
    <row r="505" spans="1:12" customFormat="1" ht="25.5" customHeight="1">
      <c r="A505" s="248" t="s">
        <v>400</v>
      </c>
      <c r="B505" s="248"/>
      <c r="C505" s="248"/>
      <c r="D505" s="248"/>
      <c r="E505" s="248"/>
      <c r="F505" s="248"/>
      <c r="G505" s="248"/>
      <c r="H505" s="248"/>
      <c r="I505" s="248"/>
      <c r="J505" s="248"/>
      <c r="K505" s="248"/>
      <c r="L505" s="57"/>
    </row>
    <row r="506" spans="1:12" customFormat="1" ht="25.5" customHeight="1">
      <c r="A506" s="248"/>
      <c r="B506" s="248"/>
      <c r="C506" s="248"/>
      <c r="D506" s="248"/>
      <c r="E506" s="248"/>
      <c r="F506" s="248"/>
      <c r="G506" s="248"/>
      <c r="H506" s="248"/>
      <c r="I506" s="248"/>
      <c r="J506" s="248"/>
      <c r="K506" s="248"/>
      <c r="L506" s="57"/>
    </row>
    <row r="507" spans="1:12" customFormat="1" ht="25.5" customHeight="1">
      <c r="A507" s="249"/>
      <c r="B507" s="249"/>
      <c r="C507" s="249"/>
      <c r="D507" s="249"/>
      <c r="E507" s="249"/>
      <c r="F507" s="249"/>
      <c r="G507" s="249"/>
      <c r="H507" s="249"/>
      <c r="I507" s="249"/>
      <c r="J507" s="249"/>
      <c r="K507" s="249"/>
      <c r="L507" s="58"/>
    </row>
    <row r="508" spans="1:12" s="3" customFormat="1" ht="12.75" customHeight="1">
      <c r="A508" s="17"/>
      <c r="B508" s="18"/>
      <c r="C508" s="18"/>
      <c r="D508" s="18"/>
      <c r="E508" s="18"/>
      <c r="F508" s="18"/>
      <c r="G508" s="18"/>
      <c r="H508" s="18"/>
      <c r="I508" s="18"/>
      <c r="J508" s="18"/>
      <c r="K508" s="18"/>
      <c r="L508" s="18"/>
    </row>
    <row r="509" spans="1:12" s="3" customFormat="1" ht="12.75" customHeight="1">
      <c r="A509" s="18"/>
      <c r="B509" s="18"/>
      <c r="C509" s="18"/>
      <c r="D509" s="18"/>
      <c r="E509" s="18"/>
      <c r="F509" s="18"/>
      <c r="G509" s="18"/>
      <c r="H509" s="18"/>
      <c r="I509" s="18"/>
      <c r="J509" s="18"/>
      <c r="K509" s="18"/>
      <c r="L509" s="18"/>
    </row>
    <row r="510" spans="1:12" s="3" customFormat="1">
      <c r="A510" s="17" t="s">
        <v>308</v>
      </c>
      <c r="B510" s="18"/>
      <c r="C510" s="18"/>
      <c r="D510" s="18"/>
      <c r="E510" s="18"/>
      <c r="F510" s="18"/>
      <c r="G510" s="18"/>
      <c r="H510" s="18"/>
      <c r="I510" s="18"/>
      <c r="J510" s="18"/>
      <c r="K510" s="18"/>
      <c r="L510" s="18"/>
    </row>
    <row r="511" spans="1:12" s="3" customFormat="1">
      <c r="A511" s="17"/>
      <c r="B511" s="18"/>
      <c r="C511" s="18"/>
      <c r="D511" s="18"/>
      <c r="E511" s="18"/>
      <c r="F511" s="18"/>
      <c r="G511" s="18"/>
      <c r="H511" s="18"/>
      <c r="I511" s="18"/>
      <c r="J511" s="18"/>
      <c r="K511" s="18"/>
      <c r="L511" s="18"/>
    </row>
    <row r="512" spans="1:12" s="3" customFormat="1" ht="38.25">
      <c r="A512" s="45" t="s">
        <v>309</v>
      </c>
      <c r="B512" s="311" t="s">
        <v>310</v>
      </c>
      <c r="C512" s="312"/>
      <c r="D512" s="313"/>
      <c r="E512" s="60" t="s">
        <v>311</v>
      </c>
      <c r="F512" s="46" t="s">
        <v>312</v>
      </c>
      <c r="G512" s="267" t="s">
        <v>313</v>
      </c>
      <c r="H512" s="267"/>
      <c r="I512" s="267"/>
      <c r="J512" s="267"/>
      <c r="K512" s="18"/>
      <c r="L512" s="18"/>
    </row>
    <row r="513" spans="1:12" s="3" customFormat="1" ht="52.5" customHeight="1">
      <c r="A513" s="166" t="s">
        <v>394</v>
      </c>
      <c r="B513" s="264" t="s">
        <v>360</v>
      </c>
      <c r="C513" s="265"/>
      <c r="D513" s="266"/>
      <c r="E513" s="167" t="s">
        <v>10</v>
      </c>
      <c r="F513" s="168" t="s">
        <v>11</v>
      </c>
      <c r="G513" s="270" t="s">
        <v>12</v>
      </c>
      <c r="H513" s="271"/>
      <c r="I513" s="271"/>
      <c r="J513" s="271"/>
      <c r="K513" s="18"/>
      <c r="L513" s="18"/>
    </row>
    <row r="514" spans="1:12" s="3" customFormat="1" ht="141" customHeight="1">
      <c r="A514" s="166" t="s">
        <v>350</v>
      </c>
      <c r="B514" s="264" t="s">
        <v>362</v>
      </c>
      <c r="C514" s="265"/>
      <c r="D514" s="266"/>
      <c r="E514" s="167" t="s">
        <v>13</v>
      </c>
      <c r="F514" s="168" t="s">
        <v>355</v>
      </c>
      <c r="G514" s="254" t="s">
        <v>14</v>
      </c>
      <c r="H514" s="260"/>
      <c r="I514" s="260"/>
      <c r="J514" s="260"/>
      <c r="K514" s="18"/>
      <c r="L514" s="18"/>
    </row>
    <row r="515" spans="1:12" s="3" customFormat="1" ht="52.5" customHeight="1">
      <c r="A515" s="167" t="s">
        <v>15</v>
      </c>
      <c r="B515" s="264" t="s">
        <v>559</v>
      </c>
      <c r="C515" s="265"/>
      <c r="D515" s="266"/>
      <c r="E515" s="167" t="s">
        <v>16</v>
      </c>
      <c r="F515" s="168" t="s">
        <v>355</v>
      </c>
      <c r="G515" s="254" t="s">
        <v>17</v>
      </c>
      <c r="H515" s="260"/>
      <c r="I515" s="260"/>
      <c r="J515" s="260"/>
      <c r="K515" s="18"/>
      <c r="L515" s="18"/>
    </row>
    <row r="516" spans="1:12" s="3" customFormat="1" ht="114" customHeight="1">
      <c r="A516" s="167" t="s">
        <v>18</v>
      </c>
      <c r="B516" s="254" t="s">
        <v>19</v>
      </c>
      <c r="C516" s="260"/>
      <c r="D516" s="260"/>
      <c r="E516" s="167" t="s">
        <v>20</v>
      </c>
      <c r="F516" s="168" t="s">
        <v>355</v>
      </c>
      <c r="G516" s="268" t="s">
        <v>21</v>
      </c>
      <c r="H516" s="269"/>
      <c r="I516" s="269"/>
      <c r="J516" s="269"/>
      <c r="K516" s="18"/>
      <c r="L516" s="18"/>
    </row>
    <row r="517" spans="1:12" s="3" customFormat="1" ht="51" customHeight="1">
      <c r="A517" s="166" t="s">
        <v>22</v>
      </c>
      <c r="B517" s="254" t="s">
        <v>23</v>
      </c>
      <c r="C517" s="260"/>
      <c r="D517" s="260"/>
      <c r="E517" s="167" t="s">
        <v>20</v>
      </c>
      <c r="F517" s="168" t="s">
        <v>355</v>
      </c>
      <c r="G517" s="270" t="s">
        <v>24</v>
      </c>
      <c r="H517" s="271"/>
      <c r="I517" s="271"/>
      <c r="J517" s="271"/>
      <c r="K517" s="18"/>
      <c r="L517" s="18"/>
    </row>
    <row r="518" spans="1:12" s="3" customFormat="1" ht="53.25" customHeight="1">
      <c r="A518" s="166" t="s">
        <v>25</v>
      </c>
      <c r="B518" s="264" t="s">
        <v>359</v>
      </c>
      <c r="C518" s="265"/>
      <c r="D518" s="266"/>
      <c r="E518" s="167" t="s">
        <v>26</v>
      </c>
      <c r="F518" s="168" t="s">
        <v>11</v>
      </c>
      <c r="G518" s="268" t="s">
        <v>27</v>
      </c>
      <c r="H518" s="269"/>
      <c r="I518" s="269"/>
      <c r="J518" s="269"/>
      <c r="K518" s="18"/>
      <c r="L518" s="18"/>
    </row>
    <row r="519" spans="1:12" s="3" customFormat="1" ht="64.5" customHeight="1">
      <c r="A519" s="167" t="s">
        <v>28</v>
      </c>
      <c r="B519" s="169" t="s">
        <v>360</v>
      </c>
      <c r="C519" s="170"/>
      <c r="D519" s="171"/>
      <c r="E519" s="167" t="s">
        <v>29</v>
      </c>
      <c r="F519" s="168" t="s">
        <v>355</v>
      </c>
      <c r="G519" s="254" t="s">
        <v>30</v>
      </c>
      <c r="H519" s="260"/>
      <c r="I519" s="260"/>
      <c r="J519" s="260"/>
      <c r="K519" s="18"/>
      <c r="L519" s="18"/>
    </row>
    <row r="520" spans="1:12" s="3" customFormat="1" ht="78.75" customHeight="1">
      <c r="A520" s="167" t="s">
        <v>31</v>
      </c>
      <c r="B520" s="264" t="s">
        <v>360</v>
      </c>
      <c r="C520" s="265"/>
      <c r="D520" s="266"/>
      <c r="E520" s="172" t="s">
        <v>32</v>
      </c>
      <c r="F520" s="168" t="s">
        <v>355</v>
      </c>
      <c r="G520" s="254" t="s">
        <v>33</v>
      </c>
      <c r="H520" s="260"/>
      <c r="I520" s="260"/>
      <c r="J520" s="260"/>
      <c r="K520" s="18"/>
      <c r="L520" s="18"/>
    </row>
    <row r="521" spans="1:12" s="3" customFormat="1" ht="140.25" customHeight="1">
      <c r="A521" s="166" t="s">
        <v>34</v>
      </c>
      <c r="B521" s="264" t="s">
        <v>365</v>
      </c>
      <c r="C521" s="265"/>
      <c r="D521" s="266"/>
      <c r="E521" s="167" t="s">
        <v>35</v>
      </c>
      <c r="F521" s="168" t="s">
        <v>355</v>
      </c>
      <c r="G521" s="254" t="s">
        <v>36</v>
      </c>
      <c r="H521" s="260"/>
      <c r="I521" s="260"/>
      <c r="J521" s="260"/>
      <c r="K521" s="18"/>
      <c r="L521" s="18"/>
    </row>
    <row r="522" spans="1:12" s="3" customFormat="1" ht="146.25" customHeight="1">
      <c r="A522" s="166" t="s">
        <v>37</v>
      </c>
      <c r="B522" s="264" t="s">
        <v>560</v>
      </c>
      <c r="C522" s="265"/>
      <c r="D522" s="266"/>
      <c r="E522" s="172" t="s">
        <v>38</v>
      </c>
      <c r="F522" s="168" t="s">
        <v>355</v>
      </c>
      <c r="G522" s="254" t="s">
        <v>40</v>
      </c>
      <c r="H522" s="260"/>
      <c r="I522" s="260"/>
      <c r="J522" s="260"/>
      <c r="K522" s="18"/>
      <c r="L522" s="18"/>
    </row>
    <row r="523" spans="1:12" s="3" customFormat="1" ht="163.5" customHeight="1">
      <c r="A523" s="167" t="s">
        <v>41</v>
      </c>
      <c r="B523" s="308" t="s">
        <v>42</v>
      </c>
      <c r="C523" s="309"/>
      <c r="D523" s="310"/>
      <c r="E523" s="172" t="s">
        <v>43</v>
      </c>
      <c r="F523" s="168" t="s">
        <v>355</v>
      </c>
      <c r="G523" s="254" t="s">
        <v>44</v>
      </c>
      <c r="H523" s="260"/>
      <c r="I523" s="260"/>
      <c r="J523" s="260"/>
      <c r="K523" s="18"/>
      <c r="L523" s="18"/>
    </row>
    <row r="524" spans="1:12" s="3" customFormat="1" ht="162.75" customHeight="1">
      <c r="A524" s="173" t="s">
        <v>45</v>
      </c>
      <c r="B524" s="308" t="s">
        <v>46</v>
      </c>
      <c r="C524" s="309"/>
      <c r="D524" s="310"/>
      <c r="E524" s="172" t="s">
        <v>47</v>
      </c>
      <c r="F524" s="168" t="s">
        <v>356</v>
      </c>
      <c r="G524" s="254" t="s">
        <v>80</v>
      </c>
      <c r="H524" s="260"/>
      <c r="I524" s="260"/>
      <c r="J524" s="260"/>
      <c r="K524" s="18"/>
      <c r="L524" s="18"/>
    </row>
    <row r="525" spans="1:12" s="3" customFormat="1" ht="25.5" customHeight="1">
      <c r="A525" s="166" t="s">
        <v>81</v>
      </c>
      <c r="B525" s="264" t="s">
        <v>361</v>
      </c>
      <c r="C525" s="265"/>
      <c r="D525" s="266"/>
      <c r="E525" s="167" t="s">
        <v>82</v>
      </c>
      <c r="F525" s="168" t="s">
        <v>355</v>
      </c>
      <c r="G525" s="270" t="s">
        <v>83</v>
      </c>
      <c r="H525" s="271"/>
      <c r="I525" s="271"/>
      <c r="J525" s="271"/>
      <c r="K525" s="18"/>
      <c r="L525" s="18"/>
    </row>
    <row r="526" spans="1:12" s="3" customFormat="1" ht="25.5" customHeight="1">
      <c r="A526" s="166" t="s">
        <v>84</v>
      </c>
      <c r="B526" s="264" t="s">
        <v>85</v>
      </c>
      <c r="C526" s="265"/>
      <c r="D526" s="266"/>
      <c r="E526" s="167" t="s">
        <v>86</v>
      </c>
      <c r="F526" s="168" t="s">
        <v>355</v>
      </c>
      <c r="G526" s="270" t="s">
        <v>87</v>
      </c>
      <c r="H526" s="271"/>
      <c r="I526" s="271"/>
      <c r="J526" s="271"/>
      <c r="K526" s="18"/>
      <c r="L526" s="18"/>
    </row>
    <row r="527" spans="1:12" s="3" customFormat="1" ht="25.5" customHeight="1">
      <c r="A527" s="166" t="s">
        <v>88</v>
      </c>
      <c r="B527" s="264" t="s">
        <v>359</v>
      </c>
      <c r="C527" s="265"/>
      <c r="D527" s="266"/>
      <c r="E527" s="167" t="s">
        <v>86</v>
      </c>
      <c r="F527" s="168" t="s">
        <v>355</v>
      </c>
      <c r="G527" s="270" t="s">
        <v>89</v>
      </c>
      <c r="H527" s="271"/>
      <c r="I527" s="271"/>
      <c r="J527" s="271"/>
      <c r="K527" s="18"/>
      <c r="L527" s="18"/>
    </row>
    <row r="528" spans="1:12" s="3" customFormat="1" ht="25.5" customHeight="1">
      <c r="A528" s="18" t="s">
        <v>90</v>
      </c>
      <c r="B528" s="47"/>
      <c r="C528" s="18"/>
      <c r="D528" s="18"/>
      <c r="E528" s="18"/>
      <c r="F528" s="18"/>
      <c r="G528" s="18"/>
      <c r="H528" s="18"/>
      <c r="I528" s="18"/>
      <c r="J528" s="18"/>
      <c r="K528" s="18"/>
      <c r="L528" s="18"/>
    </row>
    <row r="529" spans="1:12" customFormat="1" ht="25.5" customHeight="1">
      <c r="A529" s="248" t="s">
        <v>400</v>
      </c>
      <c r="B529" s="248"/>
      <c r="C529" s="248"/>
      <c r="D529" s="248"/>
      <c r="E529" s="248"/>
      <c r="F529" s="248"/>
      <c r="G529" s="248"/>
      <c r="H529" s="248"/>
      <c r="I529" s="248"/>
      <c r="J529" s="248"/>
      <c r="K529" s="248"/>
      <c r="L529" s="57"/>
    </row>
    <row r="530" spans="1:12" customFormat="1" ht="25.5" customHeight="1">
      <c r="A530" s="248"/>
      <c r="B530" s="248"/>
      <c r="C530" s="248"/>
      <c r="D530" s="248"/>
      <c r="E530" s="248"/>
      <c r="F530" s="248"/>
      <c r="G530" s="248"/>
      <c r="H530" s="248"/>
      <c r="I530" s="248"/>
      <c r="J530" s="248"/>
      <c r="K530" s="248"/>
      <c r="L530" s="57"/>
    </row>
    <row r="531" spans="1:12" customFormat="1" ht="25.5" customHeight="1">
      <c r="A531" s="249"/>
      <c r="B531" s="249"/>
      <c r="C531" s="249"/>
      <c r="D531" s="249"/>
      <c r="E531" s="249"/>
      <c r="F531" s="249"/>
      <c r="G531" s="249"/>
      <c r="H531" s="249"/>
      <c r="I531" s="249"/>
      <c r="J531" s="249"/>
      <c r="K531" s="249"/>
      <c r="L531" s="58"/>
    </row>
    <row r="532" spans="1:12" s="3" customFormat="1">
      <c r="A532" s="18"/>
      <c r="B532" s="47"/>
      <c r="C532" s="18"/>
      <c r="D532" s="18"/>
      <c r="E532" s="18"/>
      <c r="F532" s="18"/>
      <c r="G532" s="18"/>
      <c r="H532" s="18"/>
      <c r="I532" s="18"/>
      <c r="J532" s="18"/>
      <c r="K532" s="18"/>
      <c r="L532" s="18"/>
    </row>
    <row r="533" spans="1:12" s="3" customFormat="1" ht="13.5" thickBot="1">
      <c r="A533" s="17" t="s">
        <v>366</v>
      </c>
      <c r="B533" s="18"/>
      <c r="C533" s="18"/>
      <c r="D533" s="18"/>
      <c r="E533" s="18"/>
      <c r="F533" s="18"/>
      <c r="G533" s="18"/>
      <c r="H533" s="18"/>
      <c r="I533" s="18"/>
      <c r="J533" s="18"/>
      <c r="K533" s="18"/>
      <c r="L533" s="18"/>
    </row>
    <row r="534" spans="1:12" s="3" customFormat="1">
      <c r="A534" s="48" t="s">
        <v>371</v>
      </c>
      <c r="B534" s="294" t="s">
        <v>367</v>
      </c>
      <c r="C534" s="295"/>
      <c r="D534" s="296"/>
      <c r="E534" s="315" t="s">
        <v>368</v>
      </c>
      <c r="F534" s="316"/>
      <c r="G534" s="316"/>
      <c r="H534" s="316"/>
      <c r="I534" s="316"/>
      <c r="J534" s="316"/>
      <c r="K534" s="18"/>
      <c r="L534" s="18"/>
    </row>
    <row r="535" spans="1:12" s="3" customFormat="1" ht="30.75" customHeight="1">
      <c r="A535" s="59" t="s">
        <v>351</v>
      </c>
      <c r="B535" s="244" t="s">
        <v>572</v>
      </c>
      <c r="C535" s="245"/>
      <c r="D535" s="245"/>
      <c r="E535" s="254" t="s">
        <v>573</v>
      </c>
      <c r="F535" s="255"/>
      <c r="G535" s="255"/>
      <c r="H535" s="255"/>
      <c r="I535" s="247"/>
      <c r="J535" s="247"/>
      <c r="K535" s="18"/>
      <c r="L535" s="18"/>
    </row>
    <row r="536" spans="1:12" s="3" customFormat="1" ht="54" customHeight="1">
      <c r="A536" s="59" t="s">
        <v>575</v>
      </c>
      <c r="B536" s="255" t="s">
        <v>576</v>
      </c>
      <c r="C536" s="255"/>
      <c r="D536" s="255"/>
      <c r="E536" s="255" t="s">
        <v>574</v>
      </c>
      <c r="F536" s="255"/>
      <c r="G536" s="255"/>
      <c r="H536" s="255"/>
      <c r="I536" s="247"/>
      <c r="J536" s="247"/>
      <c r="K536" s="62"/>
      <c r="L536" s="18"/>
    </row>
    <row r="537" spans="1:12" s="3" customFormat="1" ht="26.25" customHeight="1">
      <c r="A537" s="59" t="s">
        <v>198</v>
      </c>
      <c r="B537" s="244" t="s">
        <v>352</v>
      </c>
      <c r="C537" s="245"/>
      <c r="D537" s="245"/>
      <c r="E537" s="255" t="s">
        <v>357</v>
      </c>
      <c r="F537" s="255"/>
      <c r="G537" s="255"/>
      <c r="H537" s="255"/>
      <c r="I537" s="247"/>
      <c r="J537" s="247"/>
      <c r="K537" s="18"/>
      <c r="L537" s="18"/>
    </row>
    <row r="538" spans="1:12" s="3" customFormat="1" ht="27" customHeight="1">
      <c r="A538" s="59" t="s">
        <v>353</v>
      </c>
      <c r="B538" s="244" t="s">
        <v>363</v>
      </c>
      <c r="C538" s="245"/>
      <c r="D538" s="245"/>
      <c r="E538" s="246" t="s">
        <v>364</v>
      </c>
      <c r="F538" s="246"/>
      <c r="G538" s="246"/>
      <c r="H538" s="246"/>
      <c r="I538" s="247"/>
      <c r="J538" s="247"/>
      <c r="K538" s="18"/>
      <c r="L538" s="18"/>
    </row>
    <row r="539" spans="1:12" s="3" customFormat="1" ht="27.75" customHeight="1">
      <c r="A539" s="59" t="s">
        <v>369</v>
      </c>
      <c r="B539" s="244" t="s">
        <v>577</v>
      </c>
      <c r="C539" s="245"/>
      <c r="D539" s="245"/>
      <c r="E539" s="246" t="s">
        <v>574</v>
      </c>
      <c r="F539" s="246"/>
      <c r="G539" s="246"/>
      <c r="H539" s="246"/>
      <c r="I539" s="247"/>
      <c r="J539" s="247"/>
      <c r="K539" s="18"/>
      <c r="L539" s="18"/>
    </row>
    <row r="540" spans="1:12" s="3" customFormat="1" ht="38.25" customHeight="1">
      <c r="A540" s="59" t="s">
        <v>370</v>
      </c>
      <c r="B540" s="244" t="s">
        <v>354</v>
      </c>
      <c r="C540" s="245"/>
      <c r="D540" s="245"/>
      <c r="E540" s="246" t="s">
        <v>358</v>
      </c>
      <c r="F540" s="246"/>
      <c r="G540" s="246"/>
      <c r="H540" s="246"/>
      <c r="I540" s="247"/>
      <c r="J540" s="247"/>
      <c r="K540" s="18"/>
      <c r="L540" s="18"/>
    </row>
    <row r="541" spans="1:12" s="3" customFormat="1">
      <c r="A541" s="18"/>
      <c r="B541" s="18"/>
      <c r="C541" s="18"/>
      <c r="D541" s="18"/>
      <c r="E541" s="18"/>
      <c r="F541" s="18"/>
      <c r="G541" s="18"/>
      <c r="H541" s="18"/>
      <c r="I541" s="18"/>
      <c r="J541" s="18"/>
      <c r="K541" s="18"/>
      <c r="L541" s="18"/>
    </row>
    <row r="542" spans="1:12" s="3" customFormat="1">
      <c r="A542" s="18"/>
      <c r="B542" s="18"/>
      <c r="C542" s="18"/>
      <c r="D542" s="18"/>
      <c r="E542" s="18"/>
      <c r="F542" s="18"/>
      <c r="G542" s="18"/>
      <c r="H542" s="18"/>
      <c r="I542" s="18"/>
      <c r="J542" s="18"/>
      <c r="K542" s="18"/>
      <c r="L542" s="18"/>
    </row>
    <row r="543" spans="1:12" s="3" customFormat="1">
      <c r="A543" s="17" t="s">
        <v>393</v>
      </c>
      <c r="B543" s="18"/>
      <c r="C543" s="18"/>
      <c r="D543" s="18"/>
      <c r="E543" s="18"/>
      <c r="F543" s="18"/>
      <c r="G543" s="18"/>
      <c r="H543" s="18"/>
      <c r="I543" s="18"/>
      <c r="J543" s="18"/>
      <c r="K543" s="18"/>
      <c r="L543" s="18"/>
    </row>
    <row r="544" spans="1:12" s="3" customFormat="1">
      <c r="A544" s="18"/>
      <c r="B544" s="18"/>
      <c r="C544" s="18"/>
      <c r="D544" s="18"/>
      <c r="E544" s="18"/>
      <c r="F544" s="18"/>
      <c r="G544" s="18"/>
      <c r="H544" s="18"/>
      <c r="I544" s="18"/>
      <c r="J544" s="18"/>
      <c r="K544" s="18"/>
      <c r="L544" s="18"/>
    </row>
    <row r="545" spans="1:12" s="3" customFormat="1">
      <c r="A545" s="112" t="s">
        <v>380</v>
      </c>
      <c r="B545" s="302" t="s">
        <v>611</v>
      </c>
      <c r="C545" s="303"/>
      <c r="D545" s="303"/>
      <c r="E545" s="303"/>
      <c r="F545" s="303"/>
      <c r="G545" s="303"/>
      <c r="H545" s="303"/>
      <c r="I545" s="303"/>
      <c r="J545" s="303"/>
      <c r="K545" s="304"/>
      <c r="L545" s="18"/>
    </row>
    <row r="546" spans="1:12" s="3" customFormat="1" ht="15.75">
      <c r="A546" s="117"/>
      <c r="B546" s="305"/>
      <c r="C546" s="306"/>
      <c r="D546" s="306"/>
      <c r="E546" s="306"/>
      <c r="F546" s="306"/>
      <c r="G546" s="306"/>
      <c r="H546" s="306"/>
      <c r="I546" s="306"/>
      <c r="J546" s="306"/>
      <c r="K546" s="307"/>
      <c r="L546" s="18"/>
    </row>
    <row r="547" spans="1:12" s="3" customFormat="1" ht="15.75">
      <c r="A547" s="117"/>
      <c r="B547" s="305"/>
      <c r="C547" s="306"/>
      <c r="D547" s="306"/>
      <c r="E547" s="306"/>
      <c r="F547" s="306"/>
      <c r="G547" s="306"/>
      <c r="H547" s="306"/>
      <c r="I547" s="306"/>
      <c r="J547" s="306"/>
      <c r="K547" s="307"/>
      <c r="L547" s="18"/>
    </row>
    <row r="548" spans="1:12" s="3" customFormat="1" ht="15.75">
      <c r="A548" s="117"/>
      <c r="B548" s="305"/>
      <c r="C548" s="306"/>
      <c r="D548" s="306"/>
      <c r="E548" s="306"/>
      <c r="F548" s="306"/>
      <c r="G548" s="306"/>
      <c r="H548" s="306"/>
      <c r="I548" s="306"/>
      <c r="J548" s="306"/>
      <c r="K548" s="307"/>
      <c r="L548" s="18"/>
    </row>
    <row r="549" spans="1:12" s="3" customFormat="1" ht="15.75">
      <c r="A549" s="117"/>
      <c r="B549" s="305"/>
      <c r="C549" s="306"/>
      <c r="D549" s="306"/>
      <c r="E549" s="306"/>
      <c r="F549" s="306"/>
      <c r="G549" s="306"/>
      <c r="H549" s="306"/>
      <c r="I549" s="306"/>
      <c r="J549" s="306"/>
      <c r="K549" s="307"/>
      <c r="L549" s="18"/>
    </row>
    <row r="550" spans="1:12" s="3" customFormat="1" ht="15.75">
      <c r="A550" s="118"/>
      <c r="B550" s="119"/>
      <c r="C550" s="120"/>
      <c r="D550" s="120"/>
      <c r="E550" s="120"/>
      <c r="F550" s="120"/>
      <c r="G550" s="120"/>
      <c r="H550" s="120"/>
      <c r="I550" s="120"/>
      <c r="J550" s="120"/>
      <c r="K550" s="121"/>
      <c r="L550" s="18"/>
    </row>
    <row r="551" spans="1:12" s="103" customFormat="1">
      <c r="A551" s="112" t="s">
        <v>604</v>
      </c>
      <c r="B551" s="99" t="s">
        <v>381</v>
      </c>
      <c r="C551" s="100"/>
      <c r="D551" s="101"/>
      <c r="E551" s="100"/>
      <c r="F551" s="100"/>
      <c r="G551" s="100"/>
      <c r="H551" s="100"/>
      <c r="I551" s="100"/>
      <c r="J551" s="100"/>
      <c r="K551" s="102"/>
      <c r="L551" s="14"/>
    </row>
    <row r="552" spans="1:12" s="103" customFormat="1">
      <c r="A552" s="113"/>
      <c r="B552" s="104" t="s">
        <v>382</v>
      </c>
      <c r="C552" s="105" t="s">
        <v>383</v>
      </c>
      <c r="D552" s="105"/>
      <c r="E552" s="105"/>
      <c r="F552" s="105"/>
      <c r="G552" s="105"/>
      <c r="H552" s="105"/>
      <c r="I552" s="106"/>
      <c r="J552" s="106"/>
      <c r="K552" s="107"/>
      <c r="L552" s="14"/>
    </row>
    <row r="553" spans="1:12" s="103" customFormat="1">
      <c r="A553" s="113"/>
      <c r="B553" s="104" t="s">
        <v>384</v>
      </c>
      <c r="C553" s="105" t="s">
        <v>385</v>
      </c>
      <c r="D553" s="105"/>
      <c r="E553" s="105"/>
      <c r="F553" s="105"/>
      <c r="G553" s="105"/>
      <c r="H553" s="105"/>
      <c r="I553" s="106"/>
      <c r="J553" s="106"/>
      <c r="K553" s="107"/>
      <c r="L553" s="14"/>
    </row>
    <row r="554" spans="1:12" s="103" customFormat="1">
      <c r="A554" s="113"/>
      <c r="B554" s="104" t="s">
        <v>386</v>
      </c>
      <c r="C554" s="105" t="s">
        <v>387</v>
      </c>
      <c r="D554" s="105"/>
      <c r="E554" s="105"/>
      <c r="F554" s="105"/>
      <c r="G554" s="105"/>
      <c r="H554" s="105"/>
      <c r="I554" s="106"/>
      <c r="J554" s="106"/>
      <c r="K554" s="107"/>
      <c r="L554" s="14"/>
    </row>
    <row r="555" spans="1:12" s="103" customFormat="1">
      <c r="A555" s="113"/>
      <c r="B555" s="104" t="s">
        <v>388</v>
      </c>
      <c r="C555" s="105" t="s">
        <v>389</v>
      </c>
      <c r="D555" s="105"/>
      <c r="E555" s="105"/>
      <c r="F555" s="105"/>
      <c r="G555" s="105"/>
      <c r="H555" s="105"/>
      <c r="I555" s="106"/>
      <c r="J555" s="106"/>
      <c r="K555" s="107"/>
      <c r="L555" s="14"/>
    </row>
    <row r="556" spans="1:12" s="103" customFormat="1">
      <c r="A556" s="113"/>
      <c r="B556" s="104" t="s">
        <v>390</v>
      </c>
      <c r="C556" s="105" t="s">
        <v>391</v>
      </c>
      <c r="D556" s="105"/>
      <c r="E556" s="105"/>
      <c r="F556" s="105"/>
      <c r="G556" s="105"/>
      <c r="H556" s="105"/>
      <c r="I556" s="106"/>
      <c r="J556" s="106"/>
      <c r="K556" s="107"/>
      <c r="L556" s="14"/>
    </row>
    <row r="557" spans="1:12" s="103" customFormat="1">
      <c r="A557" s="113"/>
      <c r="B557" s="290" t="s">
        <v>392</v>
      </c>
      <c r="C557" s="291"/>
      <c r="D557" s="291"/>
      <c r="E557" s="291"/>
      <c r="F557" s="291"/>
      <c r="G557" s="291"/>
      <c r="H557" s="291"/>
      <c r="I557" s="291"/>
      <c r="J557" s="291"/>
      <c r="K557" s="292"/>
      <c r="L557" s="14"/>
    </row>
    <row r="558" spans="1:12" s="103" customFormat="1">
      <c r="A558" s="113"/>
      <c r="B558" s="290"/>
      <c r="C558" s="291"/>
      <c r="D558" s="291"/>
      <c r="E558" s="291"/>
      <c r="F558" s="291"/>
      <c r="G558" s="291"/>
      <c r="H558" s="291"/>
      <c r="I558" s="291"/>
      <c r="J558" s="291"/>
      <c r="K558" s="292"/>
      <c r="L558" s="14"/>
    </row>
    <row r="559" spans="1:12" s="103" customFormat="1" ht="15.75">
      <c r="A559" s="114"/>
      <c r="B559" s="108"/>
      <c r="C559" s="109"/>
      <c r="D559" s="109"/>
      <c r="E559" s="110"/>
      <c r="F559" s="110"/>
      <c r="G559" s="110"/>
      <c r="H559" s="110"/>
      <c r="I559" s="110"/>
      <c r="J559" s="110"/>
      <c r="K559" s="111"/>
      <c r="L559" s="14"/>
    </row>
    <row r="560" spans="1:12">
      <c r="A560" s="116" t="s">
        <v>605</v>
      </c>
      <c r="B560" s="317" t="s">
        <v>606</v>
      </c>
      <c r="C560" s="318"/>
      <c r="D560" s="318"/>
      <c r="E560" s="318"/>
      <c r="F560" s="318"/>
      <c r="G560" s="318"/>
      <c r="H560" s="318"/>
      <c r="I560" s="318"/>
      <c r="J560" s="318"/>
      <c r="K560" s="319"/>
      <c r="L560" s="14"/>
    </row>
    <row r="561" spans="1:256">
      <c r="A561" s="115"/>
      <c r="B561" s="320"/>
      <c r="C561" s="321"/>
      <c r="D561" s="321"/>
      <c r="E561" s="321"/>
      <c r="F561" s="321"/>
      <c r="G561" s="321"/>
      <c r="H561" s="321"/>
      <c r="I561" s="321"/>
      <c r="J561" s="321"/>
      <c r="K561" s="322"/>
      <c r="L561" s="14"/>
    </row>
    <row r="562" spans="1:256">
      <c r="A562" s="11"/>
      <c r="B562" s="11"/>
      <c r="C562" s="11"/>
      <c r="D562" s="12"/>
      <c r="E562" s="12"/>
      <c r="F562" s="12"/>
      <c r="G562" s="12"/>
      <c r="H562" s="12"/>
      <c r="I562" s="12"/>
      <c r="J562" s="12"/>
      <c r="K562" s="12"/>
      <c r="L562" s="12"/>
      <c r="M562" s="12"/>
    </row>
    <row r="563" spans="1:256">
      <c r="A563" s="14"/>
      <c r="B563" s="14"/>
      <c r="C563" s="14"/>
      <c r="D563" s="14"/>
      <c r="E563" s="14"/>
      <c r="F563" s="14"/>
      <c r="G563" s="14"/>
      <c r="H563" s="14"/>
      <c r="I563" s="14"/>
      <c r="J563" s="14"/>
      <c r="K563" s="14"/>
      <c r="L563" s="14"/>
    </row>
    <row r="564" spans="1:256" s="3" customFormat="1">
      <c r="A564" s="17" t="s">
        <v>346</v>
      </c>
      <c r="B564" s="18"/>
      <c r="C564" s="18"/>
      <c r="D564" s="18"/>
      <c r="E564" s="18"/>
      <c r="F564" s="18"/>
      <c r="G564" s="18"/>
      <c r="H564" s="18"/>
      <c r="I564" s="18"/>
      <c r="J564" s="18"/>
      <c r="K564" s="18"/>
      <c r="L564" s="18"/>
    </row>
    <row r="565" spans="1:256" s="3" customFormat="1" ht="17.45" customHeight="1">
      <c r="A565" s="89" t="s">
        <v>586</v>
      </c>
      <c r="B565" s="18"/>
      <c r="C565" s="18"/>
      <c r="D565" s="18"/>
      <c r="E565" s="18"/>
      <c r="F565" s="18"/>
      <c r="G565" s="18"/>
      <c r="H565" s="18"/>
      <c r="I565" s="18"/>
      <c r="J565" s="18"/>
      <c r="K565" s="18"/>
      <c r="L565" s="18"/>
    </row>
    <row r="566" spans="1:256" s="94" customFormat="1" ht="17.45" customHeight="1">
      <c r="A566" s="98" t="s">
        <v>630</v>
      </c>
      <c r="B566" s="93"/>
      <c r="C566" s="93"/>
      <c r="D566" s="93"/>
      <c r="E566" s="93"/>
      <c r="F566" s="93"/>
      <c r="G566" s="93"/>
      <c r="H566" s="93"/>
      <c r="I566" s="93"/>
      <c r="J566" s="93"/>
      <c r="K566" s="93"/>
      <c r="L566" s="93"/>
    </row>
    <row r="567" spans="1:256" s="94" customFormat="1" ht="17.45" customHeight="1">
      <c r="A567" s="98" t="s">
        <v>631</v>
      </c>
      <c r="B567" s="93"/>
      <c r="C567" s="93"/>
      <c r="D567" s="93"/>
      <c r="E567" s="93"/>
      <c r="F567" s="93"/>
      <c r="G567" s="93"/>
      <c r="H567" s="93"/>
      <c r="I567" s="93"/>
      <c r="J567" s="93"/>
      <c r="K567" s="93"/>
      <c r="L567" s="93"/>
    </row>
    <row r="568" spans="1:256" s="94" customFormat="1" ht="17.45" customHeight="1">
      <c r="A568" s="98" t="s">
        <v>632</v>
      </c>
      <c r="B568" s="93"/>
      <c r="C568" s="93"/>
      <c r="D568" s="93"/>
      <c r="E568" s="93"/>
      <c r="F568" s="93"/>
      <c r="G568" s="93"/>
      <c r="H568" s="93"/>
      <c r="I568" s="93"/>
      <c r="J568" s="93"/>
      <c r="K568" s="93"/>
      <c r="L568" s="93"/>
    </row>
    <row r="569" spans="1:256" ht="17.45" customHeight="1">
      <c r="A569" s="293" t="s">
        <v>633</v>
      </c>
      <c r="B569" s="289"/>
      <c r="C569" s="289"/>
      <c r="D569" s="289"/>
      <c r="E569" s="289"/>
      <c r="F569" s="289"/>
      <c r="G569" s="289"/>
      <c r="H569" s="289"/>
      <c r="I569" s="289"/>
      <c r="J569" s="289"/>
      <c r="K569" s="289"/>
      <c r="L569" s="242"/>
      <c r="M569" s="243"/>
      <c r="N569" s="243"/>
      <c r="O569" s="243"/>
      <c r="P569" s="243"/>
      <c r="Q569" s="243"/>
      <c r="R569" s="243"/>
      <c r="S569" s="243"/>
      <c r="T569" s="243"/>
      <c r="U569" s="243"/>
      <c r="V569" s="243"/>
      <c r="W569" s="242"/>
      <c r="X569" s="243"/>
      <c r="Y569" s="243"/>
      <c r="Z569" s="243"/>
      <c r="AA569" s="243"/>
      <c r="AB569" s="243"/>
      <c r="AC569" s="243"/>
      <c r="AD569" s="243"/>
      <c r="AE569" s="243"/>
      <c r="AF569" s="243"/>
      <c r="AG569" s="243"/>
      <c r="AH569" s="242"/>
      <c r="AI569" s="243"/>
      <c r="AJ569" s="243"/>
      <c r="AK569" s="243"/>
      <c r="AL569" s="243"/>
      <c r="AM569" s="243"/>
      <c r="AN569" s="243"/>
      <c r="AO569" s="243"/>
      <c r="AP569" s="243"/>
      <c r="AQ569" s="243"/>
      <c r="AR569" s="243"/>
      <c r="AS569" s="242"/>
      <c r="AT569" s="243"/>
      <c r="AU569" s="243"/>
      <c r="AV569" s="243"/>
      <c r="AW569" s="243"/>
      <c r="AX569" s="243"/>
      <c r="AY569" s="243"/>
      <c r="AZ569" s="243"/>
      <c r="BA569" s="243"/>
      <c r="BB569" s="243"/>
      <c r="BC569" s="243"/>
      <c r="BD569" s="242"/>
      <c r="BE569" s="243"/>
      <c r="BF569" s="243"/>
      <c r="BG569" s="243"/>
      <c r="BH569" s="243"/>
      <c r="BI569" s="243"/>
      <c r="BJ569" s="243"/>
      <c r="BK569" s="243"/>
      <c r="BL569" s="243"/>
      <c r="BM569" s="243"/>
      <c r="BN569" s="243"/>
      <c r="BO569" s="242"/>
      <c r="BP569" s="243"/>
      <c r="BQ569" s="243"/>
      <c r="BR569" s="243"/>
      <c r="BS569" s="243"/>
      <c r="BT569" s="243"/>
      <c r="BU569" s="243"/>
      <c r="BV569" s="243"/>
      <c r="BW569" s="243"/>
      <c r="BX569" s="243"/>
      <c r="BY569" s="243"/>
      <c r="BZ569" s="242"/>
      <c r="CA569" s="243"/>
      <c r="CB569" s="243"/>
      <c r="CC569" s="243"/>
      <c r="CD569" s="243"/>
      <c r="CE569" s="243"/>
      <c r="CF569" s="243"/>
      <c r="CG569" s="243"/>
      <c r="CH569" s="243"/>
      <c r="CI569" s="243"/>
      <c r="CJ569" s="243"/>
      <c r="CK569" s="242"/>
      <c r="CL569" s="243"/>
      <c r="CM569" s="243"/>
      <c r="CN569" s="243"/>
      <c r="CO569" s="243"/>
      <c r="CP569" s="243"/>
      <c r="CQ569" s="243"/>
      <c r="CR569" s="243"/>
      <c r="CS569" s="243"/>
      <c r="CT569" s="243"/>
      <c r="CU569" s="243"/>
      <c r="CV569" s="242"/>
      <c r="CW569" s="243"/>
      <c r="CX569" s="243"/>
      <c r="CY569" s="243"/>
      <c r="CZ569" s="243"/>
      <c r="DA569" s="243"/>
      <c r="DB569" s="243"/>
      <c r="DC569" s="243"/>
      <c r="DD569" s="243"/>
      <c r="DE569" s="243"/>
      <c r="DF569" s="243"/>
      <c r="DG569" s="242"/>
      <c r="DH569" s="243"/>
      <c r="DI569" s="243"/>
      <c r="DJ569" s="243"/>
      <c r="DK569" s="243"/>
      <c r="DL569" s="243"/>
      <c r="DM569" s="243"/>
      <c r="DN569" s="243"/>
      <c r="DO569" s="243"/>
      <c r="DP569" s="243"/>
      <c r="DQ569" s="243"/>
      <c r="DR569" s="242"/>
      <c r="DS569" s="243"/>
      <c r="DT569" s="243"/>
      <c r="DU569" s="243"/>
      <c r="DV569" s="243"/>
      <c r="DW569" s="243"/>
      <c r="DX569" s="243"/>
      <c r="DY569" s="243"/>
      <c r="DZ569" s="243"/>
      <c r="EA569" s="243"/>
      <c r="EB569" s="243"/>
      <c r="EC569" s="242"/>
      <c r="ED569" s="243"/>
      <c r="EE569" s="243"/>
      <c r="EF569" s="243"/>
      <c r="EG569" s="243"/>
      <c r="EH569" s="243"/>
      <c r="EI569" s="243"/>
      <c r="EJ569" s="243"/>
      <c r="EK569" s="243"/>
      <c r="EL569" s="243"/>
      <c r="EM569" s="243"/>
      <c r="EN569" s="242"/>
      <c r="EO569" s="243"/>
      <c r="EP569" s="243"/>
      <c r="EQ569" s="243"/>
      <c r="ER569" s="243"/>
      <c r="ES569" s="243"/>
      <c r="ET569" s="243"/>
      <c r="EU569" s="243"/>
      <c r="EV569" s="243"/>
      <c r="EW569" s="243"/>
      <c r="EX569" s="243"/>
      <c r="EY569" s="242"/>
      <c r="EZ569" s="243"/>
      <c r="FA569" s="243"/>
      <c r="FB569" s="243"/>
      <c r="FC569" s="243"/>
      <c r="FD569" s="243"/>
      <c r="FE569" s="243"/>
      <c r="FF569" s="243"/>
      <c r="FG569" s="243"/>
      <c r="FH569" s="243"/>
      <c r="FI569" s="243"/>
      <c r="FJ569" s="242"/>
      <c r="FK569" s="243"/>
      <c r="FL569" s="243"/>
      <c r="FM569" s="243"/>
      <c r="FN569" s="243"/>
      <c r="FO569" s="243"/>
      <c r="FP569" s="243"/>
      <c r="FQ569" s="243"/>
      <c r="FR569" s="243"/>
      <c r="FS569" s="243"/>
      <c r="FT569" s="243"/>
      <c r="FU569" s="242"/>
      <c r="FV569" s="243"/>
      <c r="FW569" s="243"/>
      <c r="FX569" s="243"/>
      <c r="FY569" s="243"/>
      <c r="FZ569" s="243"/>
      <c r="GA569" s="243"/>
      <c r="GB569" s="243"/>
      <c r="GC569" s="243"/>
      <c r="GD569" s="243"/>
      <c r="GE569" s="243"/>
      <c r="GF569" s="242"/>
      <c r="GG569" s="243"/>
      <c r="GH569" s="243"/>
      <c r="GI569" s="243"/>
      <c r="GJ569" s="243"/>
      <c r="GK569" s="243"/>
      <c r="GL569" s="243"/>
      <c r="GM569" s="243"/>
      <c r="GN569" s="243"/>
      <c r="GO569" s="243"/>
      <c r="GP569" s="243"/>
      <c r="GQ569" s="242"/>
      <c r="GR569" s="243"/>
      <c r="GS569" s="243"/>
      <c r="GT569" s="243"/>
      <c r="GU569" s="243"/>
      <c r="GV569" s="243"/>
      <c r="GW569" s="243"/>
      <c r="GX569" s="243"/>
      <c r="GY569" s="243"/>
      <c r="GZ569" s="243"/>
      <c r="HA569" s="243"/>
      <c r="HB569" s="242"/>
      <c r="HC569" s="243"/>
      <c r="HD569" s="243"/>
      <c r="HE569" s="243"/>
      <c r="HF569" s="243"/>
      <c r="HG569" s="243"/>
      <c r="HH569" s="243"/>
      <c r="HI569" s="243"/>
      <c r="HJ569" s="243"/>
      <c r="HK569" s="243"/>
      <c r="HL569" s="243"/>
      <c r="HM569" s="242"/>
      <c r="HN569" s="243"/>
      <c r="HO569" s="243"/>
      <c r="HP569" s="243"/>
      <c r="HQ569" s="243"/>
      <c r="HR569" s="243"/>
      <c r="HS569" s="243"/>
      <c r="HT569" s="243"/>
      <c r="HU569" s="243"/>
      <c r="HV569" s="243"/>
      <c r="HW569" s="243"/>
      <c r="HX569" s="242"/>
      <c r="HY569" s="243"/>
      <c r="HZ569" s="243"/>
      <c r="IA569" s="243"/>
      <c r="IB569" s="243"/>
      <c r="IC569" s="243"/>
      <c r="ID569" s="243"/>
      <c r="IE569" s="243"/>
      <c r="IF569" s="243"/>
      <c r="IG569" s="243"/>
      <c r="IH569" s="243"/>
      <c r="II569" s="242"/>
      <c r="IJ569" s="243"/>
      <c r="IK569" s="243"/>
      <c r="IL569" s="243"/>
      <c r="IM569" s="243"/>
      <c r="IN569" s="243"/>
      <c r="IO569" s="243"/>
      <c r="IP569" s="243"/>
      <c r="IQ569" s="243"/>
      <c r="IR569" s="243"/>
      <c r="IS569" s="243"/>
      <c r="IT569" s="242"/>
      <c r="IU569" s="243"/>
      <c r="IV569" s="243"/>
    </row>
    <row r="570" spans="1:256" ht="17.45" customHeight="1">
      <c r="A570" s="293" t="s">
        <v>634</v>
      </c>
      <c r="B570" s="289"/>
      <c r="C570" s="289"/>
      <c r="D570" s="289"/>
      <c r="E570" s="289"/>
      <c r="F570" s="289"/>
      <c r="G570" s="289"/>
      <c r="H570" s="289"/>
      <c r="I570" s="289"/>
      <c r="J570" s="289"/>
      <c r="K570" s="289"/>
      <c r="L570" s="14"/>
    </row>
    <row r="571" spans="1:256" ht="17.45" customHeight="1">
      <c r="A571" s="314" t="s">
        <v>687</v>
      </c>
      <c r="B571" s="289"/>
      <c r="C571" s="289"/>
      <c r="D571" s="289"/>
      <c r="E571" s="289"/>
      <c r="F571" s="289"/>
      <c r="G571" s="289"/>
      <c r="H571" s="289"/>
      <c r="I571" s="289"/>
      <c r="J571" s="289"/>
      <c r="K571" s="289"/>
      <c r="L571" s="14"/>
    </row>
    <row r="572" spans="1:256" s="94" customFormat="1" ht="17.45" customHeight="1">
      <c r="A572" s="314" t="s">
        <v>635</v>
      </c>
      <c r="B572" s="289"/>
      <c r="C572" s="289"/>
      <c r="D572" s="289"/>
      <c r="E572" s="289"/>
      <c r="F572" s="289"/>
      <c r="G572" s="289"/>
      <c r="H572" s="289"/>
      <c r="I572" s="289"/>
      <c r="J572" s="289"/>
      <c r="K572" s="289"/>
      <c r="L572" s="93"/>
    </row>
    <row r="573" spans="1:256" s="94" customFormat="1" ht="17.45" customHeight="1">
      <c r="A573" s="288" t="s">
        <v>399</v>
      </c>
      <c r="B573" s="289"/>
      <c r="C573" s="289"/>
      <c r="D573" s="289"/>
      <c r="E573" s="289"/>
      <c r="F573" s="289"/>
      <c r="G573" s="289"/>
      <c r="H573" s="289"/>
      <c r="I573" s="289"/>
      <c r="J573" s="289"/>
      <c r="K573" s="289"/>
      <c r="L573" s="93"/>
    </row>
    <row r="574" spans="1:256" ht="17.45" customHeight="1">
      <c r="A574" s="89" t="s">
        <v>636</v>
      </c>
      <c r="B574" s="14"/>
      <c r="C574" s="14"/>
      <c r="D574" s="14"/>
      <c r="E574" s="14"/>
      <c r="F574" s="14"/>
      <c r="G574" s="14"/>
      <c r="H574" s="14"/>
      <c r="I574" s="14"/>
      <c r="J574" s="14"/>
      <c r="K574" s="14"/>
      <c r="L574" s="14"/>
    </row>
    <row r="575" spans="1:256" ht="17.45" customHeight="1">
      <c r="A575" s="184" t="s">
        <v>60</v>
      </c>
      <c r="B575" s="71"/>
      <c r="C575" s="71"/>
      <c r="D575" s="71"/>
      <c r="E575" s="71"/>
      <c r="F575" s="51"/>
      <c r="G575" s="51"/>
      <c r="H575" s="51"/>
      <c r="I575" s="51"/>
      <c r="J575" s="51"/>
      <c r="K575" s="51"/>
      <c r="L575" s="14"/>
    </row>
    <row r="576" spans="1:256" ht="17.45" customHeight="1">
      <c r="A576" s="184" t="s">
        <v>686</v>
      </c>
      <c r="B576" s="14"/>
      <c r="C576" s="14"/>
      <c r="D576" s="14"/>
      <c r="E576" s="14"/>
      <c r="F576" s="14"/>
      <c r="G576" s="14"/>
      <c r="H576" s="14"/>
      <c r="I576" s="14"/>
      <c r="J576" s="14"/>
      <c r="K576" s="14"/>
      <c r="L576" s="14"/>
    </row>
    <row r="577" spans="1:16384" ht="17.45" customHeight="1">
      <c r="A577" s="70" t="s">
        <v>637</v>
      </c>
      <c r="B577" s="14"/>
      <c r="C577" s="14"/>
      <c r="D577" s="14"/>
      <c r="E577" s="14"/>
      <c r="F577" s="14"/>
      <c r="G577" s="14"/>
      <c r="H577" s="14"/>
      <c r="I577" s="14"/>
      <c r="J577" s="14"/>
      <c r="K577" s="14"/>
      <c r="L577" s="14"/>
    </row>
    <row r="578" spans="1:16384" ht="17.45" customHeight="1">
      <c r="A578" s="178" t="s">
        <v>61</v>
      </c>
      <c r="B578" s="14"/>
      <c r="C578" s="14"/>
      <c r="D578" s="14"/>
      <c r="E578" s="14"/>
      <c r="F578" s="14"/>
      <c r="G578" s="14"/>
      <c r="H578" s="14"/>
      <c r="I578" s="14"/>
      <c r="J578" s="14"/>
      <c r="K578" s="14"/>
      <c r="L578" s="14"/>
    </row>
    <row r="579" spans="1:16384" ht="17.45" customHeight="1">
      <c r="A579" s="89" t="s">
        <v>638</v>
      </c>
      <c r="B579" s="14"/>
      <c r="C579" s="14"/>
      <c r="D579" s="14"/>
      <c r="E579" s="14"/>
      <c r="F579" s="14"/>
      <c r="G579" s="14"/>
      <c r="H579" s="14"/>
      <c r="I579" s="14"/>
      <c r="J579" s="14"/>
      <c r="K579" s="14"/>
      <c r="L579" s="14"/>
    </row>
    <row r="580" spans="1:16384" ht="17.45" customHeight="1">
      <c r="A580" s="89" t="s">
        <v>639</v>
      </c>
      <c r="B580" s="89"/>
      <c r="C580" s="14"/>
      <c r="D580" s="14"/>
      <c r="E580" s="14"/>
      <c r="F580" s="14"/>
      <c r="G580" s="14"/>
      <c r="H580" s="14"/>
      <c r="I580" s="14"/>
      <c r="J580" s="14"/>
      <c r="K580" s="14"/>
      <c r="L580" s="14"/>
    </row>
    <row r="581" spans="1:16384" ht="17.45" customHeight="1">
      <c r="A581" s="89" t="s">
        <v>640</v>
      </c>
      <c r="B581" s="14"/>
      <c r="C581" s="14"/>
      <c r="D581" s="14"/>
      <c r="E581" s="14"/>
      <c r="F581" s="14"/>
      <c r="G581" s="14"/>
      <c r="H581" s="14"/>
      <c r="I581" s="14"/>
      <c r="J581" s="14"/>
      <c r="K581" s="14"/>
      <c r="L581" s="14"/>
    </row>
    <row r="582" spans="1:16384" ht="17.45" customHeight="1">
      <c r="A582" s="89" t="s">
        <v>641</v>
      </c>
      <c r="B582" s="14"/>
      <c r="C582" s="14"/>
      <c r="D582" s="14"/>
      <c r="E582" s="14"/>
      <c r="F582" s="14"/>
      <c r="G582" s="14"/>
      <c r="H582" s="14"/>
      <c r="I582" s="14"/>
      <c r="J582" s="14"/>
      <c r="K582" s="14"/>
      <c r="L582" s="14"/>
    </row>
    <row r="583" spans="1:16384" ht="14.25">
      <c r="A583" s="178" t="s">
        <v>55</v>
      </c>
      <c r="B583" s="14"/>
      <c r="C583" s="14"/>
      <c r="D583" s="14"/>
      <c r="E583" s="14"/>
      <c r="F583" s="14"/>
      <c r="G583" s="14"/>
      <c r="H583" s="14"/>
      <c r="I583" s="14"/>
      <c r="J583" s="14"/>
      <c r="K583" s="14"/>
      <c r="L583" s="14"/>
    </row>
    <row r="584" spans="1:16384" ht="13.5" customHeight="1">
      <c r="A584" s="178" t="s">
        <v>75</v>
      </c>
      <c r="B584" s="14"/>
      <c r="C584" s="14"/>
      <c r="D584" s="14"/>
      <c r="E584" s="14"/>
      <c r="F584" s="14"/>
      <c r="G584" s="14"/>
      <c r="H584" s="14"/>
      <c r="I584" s="14"/>
      <c r="J584" s="14"/>
      <c r="K584" s="14"/>
      <c r="L584" s="14"/>
    </row>
    <row r="585" spans="1:16384" ht="13.5" customHeight="1">
      <c r="A585" s="178" t="s">
        <v>76</v>
      </c>
      <c r="B585" s="178"/>
      <c r="C585" s="178"/>
      <c r="D585" s="178"/>
      <c r="E585" s="178"/>
      <c r="F585" s="178"/>
      <c r="G585" s="178"/>
      <c r="H585" s="178"/>
      <c r="I585" s="178"/>
      <c r="J585" s="178"/>
      <c r="K585" s="178"/>
      <c r="L585" s="178"/>
      <c r="M585" s="178"/>
      <c r="N585" s="178"/>
      <c r="O585" s="178"/>
      <c r="P585" s="178"/>
      <c r="Q585" s="178"/>
      <c r="R585" s="178"/>
      <c r="S585" s="178"/>
      <c r="T585" s="178"/>
      <c r="U585" s="178"/>
      <c r="V585" s="178"/>
      <c r="W585" s="178"/>
      <c r="X585" s="178"/>
      <c r="Y585" s="178"/>
      <c r="Z585" s="178"/>
      <c r="AA585" s="178"/>
      <c r="AB585" s="178"/>
      <c r="AC585" s="178"/>
      <c r="AD585" s="178"/>
      <c r="AE585" s="178"/>
      <c r="AF585" s="178"/>
      <c r="AG585" s="178"/>
      <c r="AH585" s="178"/>
      <c r="AI585" s="178"/>
      <c r="AJ585" s="178"/>
      <c r="AK585" s="178"/>
      <c r="AL585" s="178"/>
      <c r="AM585" s="178"/>
      <c r="AN585" s="178"/>
      <c r="AO585" s="178"/>
      <c r="AP585" s="178"/>
      <c r="AQ585" s="178"/>
      <c r="AR585" s="178"/>
      <c r="AS585" s="178"/>
      <c r="AT585" s="178"/>
      <c r="AU585" s="178"/>
      <c r="AV585" s="178"/>
      <c r="AW585" s="178"/>
      <c r="AX585" s="178"/>
      <c r="AY585" s="178"/>
      <c r="AZ585" s="178"/>
      <c r="BA585" s="178"/>
      <c r="BB585" s="178"/>
      <c r="BC585" s="178"/>
      <c r="BD585" s="178"/>
      <c r="BE585" s="178"/>
      <c r="BF585" s="178"/>
      <c r="BG585" s="178"/>
      <c r="BH585" s="178"/>
      <c r="BI585" s="178"/>
      <c r="BJ585" s="178"/>
      <c r="BK585" s="178"/>
      <c r="BL585" s="178"/>
      <c r="BM585" s="178"/>
      <c r="BN585" s="178"/>
      <c r="BO585" s="178"/>
      <c r="BP585" s="178"/>
      <c r="BQ585" s="178"/>
      <c r="BR585" s="178"/>
      <c r="BS585" s="178"/>
      <c r="BT585" s="178"/>
      <c r="BU585" s="178"/>
      <c r="BV585" s="178"/>
      <c r="BW585" s="178"/>
      <c r="BX585" s="178"/>
      <c r="BY585" s="178"/>
      <c r="BZ585" s="178"/>
      <c r="CA585" s="178"/>
      <c r="CB585" s="178"/>
      <c r="CC585" s="178"/>
      <c r="CD585" s="178"/>
      <c r="CE585" s="178"/>
      <c r="CF585" s="178"/>
      <c r="CG585" s="178"/>
      <c r="CH585" s="178"/>
      <c r="CI585" s="178"/>
      <c r="CJ585" s="178"/>
      <c r="CK585" s="178"/>
      <c r="CL585" s="178"/>
      <c r="CM585" s="178"/>
      <c r="CN585" s="178"/>
      <c r="CO585" s="178"/>
      <c r="CP585" s="178"/>
      <c r="CQ585" s="178"/>
      <c r="CR585" s="178"/>
      <c r="CS585" s="178"/>
      <c r="CT585" s="178"/>
      <c r="CU585" s="178"/>
      <c r="CV585" s="178"/>
      <c r="CW585" s="178"/>
      <c r="CX585" s="178"/>
      <c r="CY585" s="178"/>
      <c r="CZ585" s="178"/>
      <c r="DA585" s="178"/>
      <c r="DB585" s="178"/>
      <c r="DC585" s="178"/>
      <c r="DD585" s="178"/>
      <c r="DE585" s="178"/>
      <c r="DF585" s="178"/>
      <c r="DG585" s="178"/>
      <c r="DH585" s="178"/>
      <c r="DI585" s="178"/>
      <c r="DJ585" s="178"/>
      <c r="DK585" s="178"/>
      <c r="DL585" s="178"/>
      <c r="DM585" s="178"/>
      <c r="DN585" s="178"/>
      <c r="DO585" s="178"/>
      <c r="DP585" s="178"/>
      <c r="DQ585" s="178"/>
      <c r="DR585" s="178"/>
      <c r="DS585" s="178"/>
      <c r="DT585" s="178"/>
      <c r="DU585" s="178"/>
      <c r="DV585" s="178"/>
      <c r="DW585" s="178"/>
      <c r="DX585" s="178"/>
      <c r="DY585" s="178"/>
      <c r="DZ585" s="178"/>
      <c r="EA585" s="178"/>
      <c r="EB585" s="178"/>
      <c r="EC585" s="178"/>
      <c r="ED585" s="178"/>
      <c r="EE585" s="178"/>
      <c r="EF585" s="178"/>
      <c r="EG585" s="178"/>
      <c r="EH585" s="178"/>
      <c r="EI585" s="178"/>
      <c r="EJ585" s="178"/>
      <c r="EK585" s="178"/>
      <c r="EL585" s="178"/>
      <c r="EM585" s="178"/>
      <c r="EN585" s="178"/>
      <c r="EO585" s="178"/>
      <c r="EP585" s="178"/>
      <c r="EQ585" s="178"/>
      <c r="ER585" s="178"/>
      <c r="ES585" s="178"/>
      <c r="ET585" s="178"/>
      <c r="EU585" s="178"/>
      <c r="EV585" s="178"/>
      <c r="EW585" s="178"/>
      <c r="EX585" s="178"/>
      <c r="EY585" s="178"/>
      <c r="EZ585" s="178"/>
      <c r="FA585" s="178"/>
      <c r="FB585" s="178"/>
      <c r="FC585" s="178"/>
      <c r="FD585" s="178"/>
      <c r="FE585" s="178"/>
      <c r="FF585" s="178"/>
      <c r="FG585" s="178"/>
      <c r="FH585" s="178"/>
      <c r="FI585" s="178"/>
      <c r="FJ585" s="178"/>
      <c r="FK585" s="178"/>
      <c r="FL585" s="178"/>
      <c r="FM585" s="178"/>
      <c r="FN585" s="178"/>
      <c r="FO585" s="178"/>
      <c r="FP585" s="178"/>
      <c r="FQ585" s="178"/>
      <c r="FR585" s="178"/>
      <c r="FS585" s="178"/>
      <c r="FT585" s="178"/>
      <c r="FU585" s="178"/>
      <c r="FV585" s="178"/>
      <c r="FW585" s="178"/>
      <c r="FX585" s="178"/>
      <c r="FY585" s="178"/>
      <c r="FZ585" s="178"/>
      <c r="GA585" s="178"/>
      <c r="GB585" s="178"/>
      <c r="GC585" s="178"/>
      <c r="GD585" s="178"/>
      <c r="GE585" s="178"/>
      <c r="GF585" s="178"/>
      <c r="GG585" s="178"/>
      <c r="GH585" s="178"/>
      <c r="GI585" s="178"/>
      <c r="GJ585" s="178"/>
      <c r="GK585" s="178"/>
      <c r="GL585" s="178"/>
      <c r="GM585" s="178"/>
      <c r="GN585" s="178"/>
      <c r="GO585" s="178"/>
      <c r="GP585" s="178"/>
      <c r="GQ585" s="178"/>
      <c r="GR585" s="178"/>
      <c r="GS585" s="178"/>
      <c r="GT585" s="178"/>
      <c r="GU585" s="178"/>
      <c r="GV585" s="178"/>
      <c r="GW585" s="178"/>
      <c r="GX585" s="178"/>
      <c r="GY585" s="178"/>
      <c r="GZ585" s="178"/>
      <c r="HA585" s="178"/>
      <c r="HB585" s="178"/>
      <c r="HC585" s="178"/>
      <c r="HD585" s="178"/>
      <c r="HE585" s="178"/>
      <c r="HF585" s="178"/>
      <c r="HG585" s="178"/>
      <c r="HH585" s="178"/>
      <c r="HI585" s="178"/>
      <c r="HJ585" s="178"/>
      <c r="HK585" s="178"/>
      <c r="HL585" s="178"/>
      <c r="HM585" s="178"/>
      <c r="HN585" s="178"/>
      <c r="HO585" s="178"/>
      <c r="HP585" s="178"/>
      <c r="HQ585" s="178"/>
      <c r="HR585" s="178"/>
      <c r="HS585" s="178"/>
      <c r="HT585" s="178"/>
      <c r="HU585" s="178"/>
      <c r="HV585" s="178"/>
      <c r="HW585" s="178"/>
      <c r="HX585" s="178"/>
      <c r="HY585" s="178"/>
      <c r="HZ585" s="178"/>
      <c r="IA585" s="178"/>
      <c r="IB585" s="178"/>
      <c r="IC585" s="178"/>
      <c r="ID585" s="178"/>
      <c r="IE585" s="178"/>
      <c r="IF585" s="178"/>
      <c r="IG585" s="178"/>
      <c r="IH585" s="178"/>
      <c r="II585" s="178"/>
      <c r="IJ585" s="178"/>
      <c r="IK585" s="178"/>
      <c r="IL585" s="178"/>
      <c r="IM585" s="178"/>
      <c r="IN585" s="178"/>
      <c r="IO585" s="178"/>
      <c r="IP585" s="178"/>
      <c r="IQ585" s="178"/>
      <c r="IR585" s="178"/>
      <c r="IS585" s="178"/>
      <c r="IT585" s="178"/>
      <c r="IU585" s="178"/>
      <c r="IV585" s="178"/>
      <c r="IW585" s="178"/>
      <c r="IX585" s="178"/>
      <c r="IY585" s="178"/>
      <c r="IZ585" s="178"/>
      <c r="JA585" s="178"/>
      <c r="JB585" s="178"/>
      <c r="JC585" s="178"/>
      <c r="JD585" s="178"/>
      <c r="JE585" s="178"/>
      <c r="JF585" s="178"/>
      <c r="JG585" s="178"/>
      <c r="JH585" s="178"/>
      <c r="JI585" s="178"/>
      <c r="JJ585" s="178"/>
      <c r="JK585" s="178"/>
      <c r="JL585" s="178"/>
      <c r="JM585" s="178"/>
      <c r="JN585" s="178"/>
      <c r="JO585" s="178"/>
      <c r="JP585" s="178"/>
      <c r="JQ585" s="178"/>
      <c r="JR585" s="178"/>
      <c r="JS585" s="178"/>
      <c r="JT585" s="178"/>
      <c r="JU585" s="178"/>
      <c r="JV585" s="178"/>
      <c r="JW585" s="178"/>
      <c r="JX585" s="178"/>
      <c r="JY585" s="178"/>
      <c r="JZ585" s="178"/>
      <c r="KA585" s="178"/>
      <c r="KB585" s="178"/>
      <c r="KC585" s="178"/>
      <c r="KD585" s="178"/>
      <c r="KE585" s="178"/>
      <c r="KF585" s="178"/>
      <c r="KG585" s="178"/>
      <c r="KH585" s="178"/>
      <c r="KI585" s="178"/>
      <c r="KJ585" s="178"/>
      <c r="KK585" s="178"/>
      <c r="KL585" s="178"/>
      <c r="KM585" s="178"/>
      <c r="KN585" s="178"/>
      <c r="KO585" s="178"/>
      <c r="KP585" s="178"/>
      <c r="KQ585" s="178"/>
      <c r="KR585" s="178"/>
      <c r="KS585" s="178"/>
      <c r="KT585" s="178"/>
      <c r="KU585" s="178"/>
      <c r="KV585" s="178"/>
      <c r="KW585" s="178"/>
      <c r="KX585" s="178"/>
      <c r="KY585" s="178"/>
      <c r="KZ585" s="178"/>
      <c r="LA585" s="178"/>
      <c r="LB585" s="178"/>
      <c r="LC585" s="178"/>
      <c r="LD585" s="178"/>
      <c r="LE585" s="178"/>
      <c r="LF585" s="178"/>
      <c r="LG585" s="178"/>
      <c r="LH585" s="178"/>
      <c r="LI585" s="178"/>
      <c r="LJ585" s="178"/>
      <c r="LK585" s="178"/>
      <c r="LL585" s="178"/>
      <c r="LM585" s="178"/>
      <c r="LN585" s="178"/>
      <c r="LO585" s="178"/>
      <c r="LP585" s="178"/>
      <c r="LQ585" s="178"/>
      <c r="LR585" s="178"/>
      <c r="LS585" s="178"/>
      <c r="LT585" s="178"/>
      <c r="LU585" s="178"/>
      <c r="LV585" s="178"/>
      <c r="LW585" s="178"/>
      <c r="LX585" s="178"/>
      <c r="LY585" s="178"/>
      <c r="LZ585" s="178"/>
      <c r="MA585" s="178"/>
      <c r="MB585" s="178"/>
      <c r="MC585" s="178"/>
      <c r="MD585" s="178"/>
      <c r="ME585" s="178"/>
      <c r="MF585" s="178"/>
      <c r="MG585" s="178"/>
      <c r="MH585" s="178"/>
      <c r="MI585" s="178"/>
      <c r="MJ585" s="178"/>
      <c r="MK585" s="178"/>
      <c r="ML585" s="178"/>
      <c r="MM585" s="178"/>
      <c r="MN585" s="178"/>
      <c r="MO585" s="178"/>
      <c r="MP585" s="178"/>
      <c r="MQ585" s="178"/>
      <c r="MR585" s="178"/>
      <c r="MS585" s="178"/>
      <c r="MT585" s="178"/>
      <c r="MU585" s="178"/>
      <c r="MV585" s="178"/>
      <c r="MW585" s="178"/>
      <c r="MX585" s="178"/>
      <c r="MY585" s="178"/>
      <c r="MZ585" s="178"/>
      <c r="NA585" s="178"/>
      <c r="NB585" s="178"/>
      <c r="NC585" s="178"/>
      <c r="ND585" s="178"/>
      <c r="NE585" s="178"/>
      <c r="NF585" s="178"/>
      <c r="NG585" s="178"/>
      <c r="NH585" s="178"/>
      <c r="NI585" s="178"/>
      <c r="NJ585" s="178"/>
      <c r="NK585" s="178"/>
      <c r="NL585" s="178"/>
      <c r="NM585" s="178"/>
      <c r="NN585" s="178"/>
      <c r="NO585" s="178"/>
      <c r="NP585" s="178"/>
      <c r="NQ585" s="178"/>
      <c r="NR585" s="178"/>
      <c r="NS585" s="178"/>
      <c r="NT585" s="178"/>
      <c r="NU585" s="178"/>
      <c r="NV585" s="178"/>
      <c r="NW585" s="178"/>
      <c r="NX585" s="178"/>
      <c r="NY585" s="178"/>
      <c r="NZ585" s="178"/>
      <c r="OA585" s="178"/>
      <c r="OB585" s="178"/>
      <c r="OC585" s="178"/>
      <c r="OD585" s="178"/>
      <c r="OE585" s="178"/>
      <c r="OF585" s="178"/>
      <c r="OG585" s="178"/>
      <c r="OH585" s="178"/>
      <c r="OI585" s="178"/>
      <c r="OJ585" s="178"/>
      <c r="OK585" s="178"/>
      <c r="OL585" s="178"/>
      <c r="OM585" s="178"/>
      <c r="ON585" s="178"/>
      <c r="OO585" s="178"/>
      <c r="OP585" s="178"/>
      <c r="OQ585" s="178"/>
      <c r="OR585" s="178"/>
      <c r="OS585" s="178"/>
      <c r="OT585" s="178"/>
      <c r="OU585" s="178"/>
      <c r="OV585" s="178"/>
      <c r="OW585" s="178"/>
      <c r="OX585" s="178"/>
      <c r="OY585" s="178"/>
      <c r="OZ585" s="178"/>
      <c r="PA585" s="178"/>
      <c r="PB585" s="178"/>
      <c r="PC585" s="178"/>
      <c r="PD585" s="178"/>
      <c r="PE585" s="178"/>
      <c r="PF585" s="178"/>
      <c r="PG585" s="178"/>
      <c r="PH585" s="178"/>
      <c r="PI585" s="178"/>
      <c r="PJ585" s="178"/>
      <c r="PK585" s="178"/>
      <c r="PL585" s="178"/>
      <c r="PM585" s="178"/>
      <c r="PN585" s="178"/>
      <c r="PO585" s="178"/>
      <c r="PP585" s="178"/>
      <c r="PQ585" s="178"/>
      <c r="PR585" s="178"/>
      <c r="PS585" s="178"/>
      <c r="PT585" s="178"/>
      <c r="PU585" s="178"/>
      <c r="PV585" s="178"/>
      <c r="PW585" s="178"/>
      <c r="PX585" s="178"/>
      <c r="PY585" s="178"/>
      <c r="PZ585" s="178"/>
      <c r="QA585" s="178"/>
      <c r="QB585" s="178"/>
      <c r="QC585" s="178"/>
      <c r="QD585" s="178"/>
      <c r="QE585" s="178"/>
      <c r="QF585" s="178"/>
      <c r="QG585" s="178"/>
      <c r="QH585" s="178"/>
      <c r="QI585" s="178"/>
      <c r="QJ585" s="178"/>
      <c r="QK585" s="178"/>
      <c r="QL585" s="178"/>
      <c r="QM585" s="178"/>
      <c r="QN585" s="178"/>
      <c r="QO585" s="178"/>
      <c r="QP585" s="178"/>
      <c r="QQ585" s="178"/>
      <c r="QR585" s="178"/>
      <c r="QS585" s="178"/>
      <c r="QT585" s="178"/>
      <c r="QU585" s="178"/>
      <c r="QV585" s="178"/>
      <c r="QW585" s="178"/>
      <c r="QX585" s="178"/>
      <c r="QY585" s="178"/>
      <c r="QZ585" s="178"/>
      <c r="RA585" s="178"/>
      <c r="RB585" s="178"/>
      <c r="RC585" s="178"/>
      <c r="RD585" s="178"/>
      <c r="RE585" s="178"/>
      <c r="RF585" s="178"/>
      <c r="RG585" s="178"/>
      <c r="RH585" s="178"/>
      <c r="RI585" s="178"/>
      <c r="RJ585" s="178"/>
      <c r="RK585" s="178"/>
      <c r="RL585" s="178"/>
      <c r="RM585" s="178"/>
      <c r="RN585" s="178"/>
      <c r="RO585" s="178"/>
      <c r="RP585" s="178"/>
      <c r="RQ585" s="178"/>
      <c r="RR585" s="178"/>
      <c r="RS585" s="178"/>
      <c r="RT585" s="178"/>
      <c r="RU585" s="178"/>
      <c r="RV585" s="178"/>
      <c r="RW585" s="178"/>
      <c r="RX585" s="178"/>
      <c r="RY585" s="178"/>
      <c r="RZ585" s="178"/>
      <c r="SA585" s="178"/>
      <c r="SB585" s="178"/>
      <c r="SC585" s="178"/>
      <c r="SD585" s="178"/>
      <c r="SE585" s="178"/>
      <c r="SF585" s="178"/>
      <c r="SG585" s="178"/>
      <c r="SH585" s="178"/>
      <c r="SI585" s="178"/>
      <c r="SJ585" s="178"/>
      <c r="SK585" s="178"/>
      <c r="SL585" s="178"/>
      <c r="SM585" s="178"/>
      <c r="SN585" s="178"/>
      <c r="SO585" s="178"/>
      <c r="SP585" s="178"/>
      <c r="SQ585" s="178"/>
      <c r="SR585" s="178"/>
      <c r="SS585" s="178"/>
      <c r="ST585" s="178"/>
      <c r="SU585" s="178"/>
      <c r="SV585" s="178"/>
      <c r="SW585" s="178"/>
      <c r="SX585" s="178"/>
      <c r="SY585" s="178"/>
      <c r="SZ585" s="178"/>
      <c r="TA585" s="178"/>
      <c r="TB585" s="178"/>
      <c r="TC585" s="178"/>
      <c r="TD585" s="178"/>
      <c r="TE585" s="178"/>
      <c r="TF585" s="178"/>
      <c r="TG585" s="178"/>
      <c r="TH585" s="178"/>
      <c r="TI585" s="178"/>
      <c r="TJ585" s="178"/>
      <c r="TK585" s="178"/>
      <c r="TL585" s="178"/>
      <c r="TM585" s="178"/>
      <c r="TN585" s="178"/>
      <c r="TO585" s="178"/>
      <c r="TP585" s="178"/>
      <c r="TQ585" s="178"/>
      <c r="TR585" s="178"/>
      <c r="TS585" s="178"/>
      <c r="TT585" s="178"/>
      <c r="TU585" s="178"/>
      <c r="TV585" s="178"/>
      <c r="TW585" s="178"/>
      <c r="TX585" s="178"/>
      <c r="TY585" s="178"/>
      <c r="TZ585" s="178"/>
      <c r="UA585" s="178"/>
      <c r="UB585" s="178"/>
      <c r="UC585" s="178"/>
      <c r="UD585" s="178"/>
      <c r="UE585" s="178"/>
      <c r="UF585" s="178"/>
      <c r="UG585" s="178"/>
      <c r="UH585" s="178"/>
      <c r="UI585" s="178"/>
      <c r="UJ585" s="178"/>
      <c r="UK585" s="178"/>
      <c r="UL585" s="178"/>
      <c r="UM585" s="178"/>
      <c r="UN585" s="178"/>
      <c r="UO585" s="178"/>
      <c r="UP585" s="178"/>
      <c r="UQ585" s="178"/>
      <c r="UR585" s="178"/>
      <c r="US585" s="178"/>
      <c r="UT585" s="178"/>
      <c r="UU585" s="178"/>
      <c r="UV585" s="178"/>
      <c r="UW585" s="178"/>
      <c r="UX585" s="178"/>
      <c r="UY585" s="178"/>
      <c r="UZ585" s="178"/>
      <c r="VA585" s="178"/>
      <c r="VB585" s="178"/>
      <c r="VC585" s="178"/>
      <c r="VD585" s="178"/>
      <c r="VE585" s="178"/>
      <c r="VF585" s="178"/>
      <c r="VG585" s="178"/>
      <c r="VH585" s="178"/>
      <c r="VI585" s="178"/>
      <c r="VJ585" s="178"/>
      <c r="VK585" s="178"/>
      <c r="VL585" s="178"/>
      <c r="VM585" s="178"/>
      <c r="VN585" s="178"/>
      <c r="VO585" s="178"/>
      <c r="VP585" s="178"/>
      <c r="VQ585" s="178"/>
      <c r="VR585" s="178"/>
      <c r="VS585" s="178"/>
      <c r="VT585" s="178"/>
      <c r="VU585" s="178"/>
      <c r="VV585" s="178"/>
      <c r="VW585" s="178"/>
      <c r="VX585" s="178"/>
      <c r="VY585" s="178"/>
      <c r="VZ585" s="178"/>
      <c r="WA585" s="178"/>
      <c r="WB585" s="178"/>
      <c r="WC585" s="178"/>
      <c r="WD585" s="178"/>
      <c r="WE585" s="178"/>
      <c r="WF585" s="178"/>
      <c r="WG585" s="178"/>
      <c r="WH585" s="178"/>
      <c r="WI585" s="178"/>
      <c r="WJ585" s="178"/>
      <c r="WK585" s="178"/>
      <c r="WL585" s="178"/>
      <c r="WM585" s="178"/>
      <c r="WN585" s="178"/>
      <c r="WO585" s="178"/>
      <c r="WP585" s="178"/>
      <c r="WQ585" s="178"/>
      <c r="WR585" s="178"/>
      <c r="WS585" s="178"/>
      <c r="WT585" s="178"/>
      <c r="WU585" s="178"/>
      <c r="WV585" s="178"/>
      <c r="WW585" s="178"/>
      <c r="WX585" s="178"/>
      <c r="WY585" s="178"/>
      <c r="WZ585" s="178"/>
      <c r="XA585" s="178"/>
      <c r="XB585" s="178"/>
      <c r="XC585" s="178"/>
      <c r="XD585" s="178"/>
      <c r="XE585" s="178"/>
      <c r="XF585" s="178"/>
      <c r="XG585" s="178"/>
      <c r="XH585" s="178"/>
      <c r="XI585" s="178"/>
      <c r="XJ585" s="178"/>
      <c r="XK585" s="178"/>
      <c r="XL585" s="178"/>
      <c r="XM585" s="178"/>
      <c r="XN585" s="178"/>
      <c r="XO585" s="178"/>
      <c r="XP585" s="178"/>
      <c r="XQ585" s="178"/>
      <c r="XR585" s="178"/>
      <c r="XS585" s="178"/>
      <c r="XT585" s="178"/>
      <c r="XU585" s="178"/>
      <c r="XV585" s="178"/>
      <c r="XW585" s="178"/>
      <c r="XX585" s="178"/>
      <c r="XY585" s="178"/>
      <c r="XZ585" s="178"/>
      <c r="YA585" s="178"/>
      <c r="YB585" s="178"/>
      <c r="YC585" s="178"/>
      <c r="YD585" s="178"/>
      <c r="YE585" s="178"/>
      <c r="YF585" s="178"/>
      <c r="YG585" s="178"/>
      <c r="YH585" s="178"/>
      <c r="YI585" s="178"/>
      <c r="YJ585" s="178"/>
      <c r="YK585" s="178"/>
      <c r="YL585" s="178"/>
      <c r="YM585" s="178"/>
      <c r="YN585" s="178"/>
      <c r="YO585" s="178"/>
      <c r="YP585" s="178"/>
      <c r="YQ585" s="178"/>
      <c r="YR585" s="178"/>
      <c r="YS585" s="178"/>
      <c r="YT585" s="178"/>
      <c r="YU585" s="178"/>
      <c r="YV585" s="178"/>
      <c r="YW585" s="178"/>
      <c r="YX585" s="178"/>
      <c r="YY585" s="178"/>
      <c r="YZ585" s="178"/>
      <c r="ZA585" s="178"/>
      <c r="ZB585" s="178"/>
      <c r="ZC585" s="178"/>
      <c r="ZD585" s="178"/>
      <c r="ZE585" s="178"/>
      <c r="ZF585" s="178"/>
      <c r="ZG585" s="178"/>
      <c r="ZH585" s="178"/>
      <c r="ZI585" s="178"/>
      <c r="ZJ585" s="178"/>
      <c r="ZK585" s="178"/>
      <c r="ZL585" s="178"/>
      <c r="ZM585" s="178"/>
      <c r="ZN585" s="178"/>
      <c r="ZO585" s="178"/>
      <c r="ZP585" s="178"/>
      <c r="ZQ585" s="178"/>
      <c r="ZR585" s="178"/>
      <c r="ZS585" s="178"/>
      <c r="ZT585" s="178"/>
      <c r="ZU585" s="178"/>
      <c r="ZV585" s="178"/>
      <c r="ZW585" s="178"/>
      <c r="ZX585" s="178"/>
      <c r="ZY585" s="178"/>
      <c r="ZZ585" s="178"/>
      <c r="AAA585" s="178"/>
      <c r="AAB585" s="178"/>
      <c r="AAC585" s="178"/>
      <c r="AAD585" s="178"/>
      <c r="AAE585" s="178"/>
      <c r="AAF585" s="178"/>
      <c r="AAG585" s="178"/>
      <c r="AAH585" s="178"/>
      <c r="AAI585" s="178"/>
      <c r="AAJ585" s="178"/>
      <c r="AAK585" s="178"/>
      <c r="AAL585" s="178"/>
      <c r="AAM585" s="178"/>
      <c r="AAN585" s="178"/>
      <c r="AAO585" s="178"/>
      <c r="AAP585" s="178"/>
      <c r="AAQ585" s="178"/>
      <c r="AAR585" s="178"/>
      <c r="AAS585" s="178"/>
      <c r="AAT585" s="178"/>
      <c r="AAU585" s="178"/>
      <c r="AAV585" s="178"/>
      <c r="AAW585" s="178"/>
      <c r="AAX585" s="178"/>
      <c r="AAY585" s="178"/>
      <c r="AAZ585" s="178"/>
      <c r="ABA585" s="178"/>
      <c r="ABB585" s="178"/>
      <c r="ABC585" s="178"/>
      <c r="ABD585" s="178"/>
      <c r="ABE585" s="178"/>
      <c r="ABF585" s="178"/>
      <c r="ABG585" s="178"/>
      <c r="ABH585" s="178"/>
      <c r="ABI585" s="178"/>
      <c r="ABJ585" s="178"/>
      <c r="ABK585" s="178"/>
      <c r="ABL585" s="178"/>
      <c r="ABM585" s="178"/>
      <c r="ABN585" s="178"/>
      <c r="ABO585" s="178"/>
      <c r="ABP585" s="178"/>
      <c r="ABQ585" s="178"/>
      <c r="ABR585" s="178"/>
      <c r="ABS585" s="178"/>
      <c r="ABT585" s="178"/>
      <c r="ABU585" s="178"/>
      <c r="ABV585" s="178"/>
      <c r="ABW585" s="178"/>
      <c r="ABX585" s="178"/>
      <c r="ABY585" s="178"/>
      <c r="ABZ585" s="178"/>
      <c r="ACA585" s="178"/>
      <c r="ACB585" s="178"/>
      <c r="ACC585" s="178"/>
      <c r="ACD585" s="178"/>
      <c r="ACE585" s="178"/>
      <c r="ACF585" s="178"/>
      <c r="ACG585" s="178"/>
      <c r="ACH585" s="178"/>
      <c r="ACI585" s="178"/>
      <c r="ACJ585" s="178"/>
      <c r="ACK585" s="178"/>
      <c r="ACL585" s="178"/>
      <c r="ACM585" s="178"/>
      <c r="ACN585" s="178"/>
      <c r="ACO585" s="178"/>
      <c r="ACP585" s="178"/>
      <c r="ACQ585" s="178"/>
      <c r="ACR585" s="178"/>
      <c r="ACS585" s="178"/>
      <c r="ACT585" s="178"/>
      <c r="ACU585" s="178"/>
      <c r="ACV585" s="178"/>
      <c r="ACW585" s="178"/>
      <c r="ACX585" s="178"/>
      <c r="ACY585" s="178"/>
      <c r="ACZ585" s="178"/>
      <c r="ADA585" s="178"/>
      <c r="ADB585" s="178"/>
      <c r="ADC585" s="178"/>
      <c r="ADD585" s="178"/>
      <c r="ADE585" s="178"/>
      <c r="ADF585" s="178"/>
      <c r="ADG585" s="178"/>
      <c r="ADH585" s="178"/>
      <c r="ADI585" s="178"/>
      <c r="ADJ585" s="178"/>
      <c r="ADK585" s="178"/>
      <c r="ADL585" s="178"/>
      <c r="ADM585" s="178"/>
      <c r="ADN585" s="178"/>
      <c r="ADO585" s="178"/>
      <c r="ADP585" s="178"/>
      <c r="ADQ585" s="178"/>
      <c r="ADR585" s="178"/>
      <c r="ADS585" s="178"/>
      <c r="ADT585" s="178"/>
      <c r="ADU585" s="178"/>
      <c r="ADV585" s="178"/>
      <c r="ADW585" s="178"/>
      <c r="ADX585" s="178"/>
      <c r="ADY585" s="178"/>
      <c r="ADZ585" s="178"/>
      <c r="AEA585" s="178"/>
      <c r="AEB585" s="178"/>
      <c r="AEC585" s="178"/>
      <c r="AED585" s="178"/>
      <c r="AEE585" s="178"/>
      <c r="AEF585" s="178"/>
      <c r="AEG585" s="178"/>
      <c r="AEH585" s="178"/>
      <c r="AEI585" s="178"/>
      <c r="AEJ585" s="178"/>
      <c r="AEK585" s="178"/>
      <c r="AEL585" s="178"/>
      <c r="AEM585" s="178"/>
      <c r="AEN585" s="178"/>
      <c r="AEO585" s="178"/>
      <c r="AEP585" s="178"/>
      <c r="AEQ585" s="178"/>
      <c r="AER585" s="178"/>
      <c r="AES585" s="178"/>
      <c r="AET585" s="178"/>
      <c r="AEU585" s="178"/>
      <c r="AEV585" s="178"/>
      <c r="AEW585" s="178"/>
      <c r="AEX585" s="178"/>
      <c r="AEY585" s="178"/>
      <c r="AEZ585" s="178"/>
      <c r="AFA585" s="178"/>
      <c r="AFB585" s="178"/>
      <c r="AFC585" s="178"/>
      <c r="AFD585" s="178"/>
      <c r="AFE585" s="178"/>
      <c r="AFF585" s="178"/>
      <c r="AFG585" s="178"/>
      <c r="AFH585" s="178"/>
      <c r="AFI585" s="178"/>
      <c r="AFJ585" s="178"/>
      <c r="AFK585" s="178"/>
      <c r="AFL585" s="178"/>
      <c r="AFM585" s="178"/>
      <c r="AFN585" s="178"/>
      <c r="AFO585" s="178"/>
      <c r="AFP585" s="178"/>
      <c r="AFQ585" s="178"/>
      <c r="AFR585" s="178"/>
      <c r="AFS585" s="178"/>
      <c r="AFT585" s="178"/>
      <c r="AFU585" s="178"/>
      <c r="AFV585" s="178"/>
      <c r="AFW585" s="178"/>
      <c r="AFX585" s="178"/>
      <c r="AFY585" s="178"/>
      <c r="AFZ585" s="178"/>
      <c r="AGA585" s="178"/>
      <c r="AGB585" s="178"/>
      <c r="AGC585" s="178"/>
      <c r="AGD585" s="178"/>
      <c r="AGE585" s="178"/>
      <c r="AGF585" s="178"/>
      <c r="AGG585" s="178"/>
      <c r="AGH585" s="178"/>
      <c r="AGI585" s="178"/>
      <c r="AGJ585" s="178"/>
      <c r="AGK585" s="178"/>
      <c r="AGL585" s="178"/>
      <c r="AGM585" s="178"/>
      <c r="AGN585" s="178"/>
      <c r="AGO585" s="178"/>
      <c r="AGP585" s="178"/>
      <c r="AGQ585" s="178"/>
      <c r="AGR585" s="178"/>
      <c r="AGS585" s="178"/>
      <c r="AGT585" s="178"/>
      <c r="AGU585" s="178"/>
      <c r="AGV585" s="178"/>
      <c r="AGW585" s="178"/>
      <c r="AGX585" s="178"/>
      <c r="AGY585" s="178"/>
      <c r="AGZ585" s="178"/>
      <c r="AHA585" s="178"/>
      <c r="AHB585" s="178"/>
      <c r="AHC585" s="178"/>
      <c r="AHD585" s="178"/>
      <c r="AHE585" s="178"/>
      <c r="AHF585" s="178"/>
      <c r="AHG585" s="178"/>
      <c r="AHH585" s="178"/>
      <c r="AHI585" s="178"/>
      <c r="AHJ585" s="178"/>
      <c r="AHK585" s="178"/>
      <c r="AHL585" s="178"/>
      <c r="AHM585" s="178"/>
      <c r="AHN585" s="178"/>
      <c r="AHO585" s="178"/>
      <c r="AHP585" s="178"/>
      <c r="AHQ585" s="178"/>
      <c r="AHR585" s="178"/>
      <c r="AHS585" s="178"/>
      <c r="AHT585" s="178"/>
      <c r="AHU585" s="178"/>
      <c r="AHV585" s="178"/>
      <c r="AHW585" s="178"/>
      <c r="AHX585" s="178"/>
      <c r="AHY585" s="178"/>
      <c r="AHZ585" s="178"/>
      <c r="AIA585" s="178"/>
      <c r="AIB585" s="178"/>
      <c r="AIC585" s="178"/>
      <c r="AID585" s="178"/>
      <c r="AIE585" s="178"/>
      <c r="AIF585" s="178"/>
      <c r="AIG585" s="178"/>
      <c r="AIH585" s="178"/>
      <c r="AII585" s="178"/>
      <c r="AIJ585" s="178"/>
      <c r="AIK585" s="178"/>
      <c r="AIL585" s="178"/>
      <c r="AIM585" s="178"/>
      <c r="AIN585" s="178"/>
      <c r="AIO585" s="178"/>
      <c r="AIP585" s="178"/>
      <c r="AIQ585" s="178"/>
      <c r="AIR585" s="178"/>
      <c r="AIS585" s="178"/>
      <c r="AIT585" s="178"/>
      <c r="AIU585" s="178"/>
      <c r="AIV585" s="178"/>
      <c r="AIW585" s="178"/>
      <c r="AIX585" s="178"/>
      <c r="AIY585" s="178"/>
      <c r="AIZ585" s="178"/>
      <c r="AJA585" s="178"/>
      <c r="AJB585" s="178"/>
      <c r="AJC585" s="178"/>
      <c r="AJD585" s="178"/>
      <c r="AJE585" s="178"/>
      <c r="AJF585" s="178"/>
      <c r="AJG585" s="178"/>
      <c r="AJH585" s="178"/>
      <c r="AJI585" s="178"/>
      <c r="AJJ585" s="178"/>
      <c r="AJK585" s="178"/>
      <c r="AJL585" s="178"/>
      <c r="AJM585" s="178"/>
      <c r="AJN585" s="178"/>
      <c r="AJO585" s="178"/>
      <c r="AJP585" s="178"/>
      <c r="AJQ585" s="178"/>
      <c r="AJR585" s="178"/>
      <c r="AJS585" s="178"/>
      <c r="AJT585" s="178"/>
      <c r="AJU585" s="178"/>
      <c r="AJV585" s="178"/>
      <c r="AJW585" s="178"/>
      <c r="AJX585" s="178"/>
      <c r="AJY585" s="178"/>
      <c r="AJZ585" s="178"/>
      <c r="AKA585" s="178"/>
      <c r="AKB585" s="178"/>
      <c r="AKC585" s="178"/>
      <c r="AKD585" s="178"/>
      <c r="AKE585" s="178"/>
      <c r="AKF585" s="178"/>
      <c r="AKG585" s="178"/>
      <c r="AKH585" s="178"/>
      <c r="AKI585" s="178"/>
      <c r="AKJ585" s="178"/>
      <c r="AKK585" s="178"/>
      <c r="AKL585" s="178"/>
      <c r="AKM585" s="178"/>
      <c r="AKN585" s="178"/>
      <c r="AKO585" s="178"/>
      <c r="AKP585" s="178"/>
      <c r="AKQ585" s="178"/>
      <c r="AKR585" s="178"/>
      <c r="AKS585" s="178"/>
      <c r="AKT585" s="178"/>
      <c r="AKU585" s="178"/>
      <c r="AKV585" s="178"/>
      <c r="AKW585" s="178"/>
      <c r="AKX585" s="178"/>
      <c r="AKY585" s="178"/>
      <c r="AKZ585" s="178"/>
      <c r="ALA585" s="178"/>
      <c r="ALB585" s="178"/>
      <c r="ALC585" s="178"/>
      <c r="ALD585" s="178"/>
      <c r="ALE585" s="178"/>
      <c r="ALF585" s="178"/>
      <c r="ALG585" s="178"/>
      <c r="ALH585" s="178"/>
      <c r="ALI585" s="178"/>
      <c r="ALJ585" s="178"/>
      <c r="ALK585" s="178"/>
      <c r="ALL585" s="178"/>
      <c r="ALM585" s="178"/>
      <c r="ALN585" s="178"/>
      <c r="ALO585" s="178"/>
      <c r="ALP585" s="178"/>
      <c r="ALQ585" s="178"/>
      <c r="ALR585" s="178"/>
      <c r="ALS585" s="178"/>
      <c r="ALT585" s="178"/>
      <c r="ALU585" s="178"/>
      <c r="ALV585" s="178"/>
      <c r="ALW585" s="178"/>
      <c r="ALX585" s="178"/>
      <c r="ALY585" s="178"/>
      <c r="ALZ585" s="178"/>
      <c r="AMA585" s="178"/>
      <c r="AMB585" s="178"/>
      <c r="AMC585" s="178"/>
      <c r="AMD585" s="178"/>
      <c r="AME585" s="178"/>
      <c r="AMF585" s="178"/>
      <c r="AMG585" s="178"/>
      <c r="AMH585" s="178"/>
      <c r="AMI585" s="178"/>
      <c r="AMJ585" s="178"/>
      <c r="AMK585" s="178"/>
      <c r="AML585" s="178"/>
      <c r="AMM585" s="178"/>
      <c r="AMN585" s="178"/>
      <c r="AMO585" s="178"/>
      <c r="AMP585" s="178"/>
      <c r="AMQ585" s="178"/>
      <c r="AMR585" s="178"/>
      <c r="AMS585" s="178"/>
      <c r="AMT585" s="178"/>
      <c r="AMU585" s="178"/>
      <c r="AMV585" s="178"/>
      <c r="AMW585" s="178"/>
      <c r="AMX585" s="178"/>
      <c r="AMY585" s="178"/>
      <c r="AMZ585" s="178"/>
      <c r="ANA585" s="178"/>
      <c r="ANB585" s="178"/>
      <c r="ANC585" s="178"/>
      <c r="AND585" s="178"/>
      <c r="ANE585" s="178"/>
      <c r="ANF585" s="178"/>
      <c r="ANG585" s="178"/>
      <c r="ANH585" s="178"/>
      <c r="ANI585" s="178"/>
      <c r="ANJ585" s="178"/>
      <c r="ANK585" s="178"/>
      <c r="ANL585" s="178"/>
      <c r="ANM585" s="178"/>
      <c r="ANN585" s="178"/>
      <c r="ANO585" s="178"/>
      <c r="ANP585" s="178"/>
      <c r="ANQ585" s="178"/>
      <c r="ANR585" s="178"/>
      <c r="ANS585" s="178"/>
      <c r="ANT585" s="178"/>
      <c r="ANU585" s="178"/>
      <c r="ANV585" s="178"/>
      <c r="ANW585" s="178"/>
      <c r="ANX585" s="178"/>
      <c r="ANY585" s="178"/>
      <c r="ANZ585" s="178"/>
      <c r="AOA585" s="178"/>
      <c r="AOB585" s="178"/>
      <c r="AOC585" s="178"/>
      <c r="AOD585" s="178"/>
      <c r="AOE585" s="178"/>
      <c r="AOF585" s="178"/>
      <c r="AOG585" s="178"/>
      <c r="AOH585" s="178"/>
      <c r="AOI585" s="178"/>
      <c r="AOJ585" s="178"/>
      <c r="AOK585" s="178"/>
      <c r="AOL585" s="178"/>
      <c r="AOM585" s="178"/>
      <c r="AON585" s="178"/>
      <c r="AOO585" s="178"/>
      <c r="AOP585" s="178"/>
      <c r="AOQ585" s="178"/>
      <c r="AOR585" s="178"/>
      <c r="AOS585" s="178"/>
      <c r="AOT585" s="178"/>
      <c r="AOU585" s="178"/>
      <c r="AOV585" s="178"/>
      <c r="AOW585" s="178"/>
      <c r="AOX585" s="178"/>
      <c r="AOY585" s="178"/>
      <c r="AOZ585" s="178"/>
      <c r="APA585" s="178"/>
      <c r="APB585" s="178"/>
      <c r="APC585" s="178"/>
      <c r="APD585" s="178"/>
      <c r="APE585" s="178"/>
      <c r="APF585" s="178"/>
      <c r="APG585" s="178"/>
      <c r="APH585" s="178"/>
      <c r="API585" s="178"/>
      <c r="APJ585" s="178"/>
      <c r="APK585" s="178"/>
      <c r="APL585" s="178"/>
      <c r="APM585" s="178"/>
      <c r="APN585" s="178"/>
      <c r="APO585" s="178"/>
      <c r="APP585" s="178"/>
      <c r="APQ585" s="178"/>
      <c r="APR585" s="178"/>
      <c r="APS585" s="178"/>
      <c r="APT585" s="178"/>
      <c r="APU585" s="178"/>
      <c r="APV585" s="178"/>
      <c r="APW585" s="178"/>
      <c r="APX585" s="178"/>
      <c r="APY585" s="178"/>
      <c r="APZ585" s="178"/>
      <c r="AQA585" s="178"/>
      <c r="AQB585" s="178"/>
      <c r="AQC585" s="178"/>
      <c r="AQD585" s="178"/>
      <c r="AQE585" s="178"/>
      <c r="AQF585" s="178"/>
      <c r="AQG585" s="178"/>
      <c r="AQH585" s="178"/>
      <c r="AQI585" s="178"/>
      <c r="AQJ585" s="178"/>
      <c r="AQK585" s="178"/>
      <c r="AQL585" s="178"/>
      <c r="AQM585" s="178"/>
      <c r="AQN585" s="178"/>
      <c r="AQO585" s="178"/>
      <c r="AQP585" s="178"/>
      <c r="AQQ585" s="178"/>
      <c r="AQR585" s="178"/>
      <c r="AQS585" s="178"/>
      <c r="AQT585" s="178"/>
      <c r="AQU585" s="178"/>
      <c r="AQV585" s="178"/>
      <c r="AQW585" s="178"/>
      <c r="AQX585" s="178"/>
      <c r="AQY585" s="178"/>
      <c r="AQZ585" s="178"/>
      <c r="ARA585" s="178"/>
      <c r="ARB585" s="178"/>
      <c r="ARC585" s="178"/>
      <c r="ARD585" s="178"/>
      <c r="ARE585" s="178"/>
      <c r="ARF585" s="178"/>
      <c r="ARG585" s="178"/>
      <c r="ARH585" s="178"/>
      <c r="ARI585" s="178"/>
      <c r="ARJ585" s="178"/>
      <c r="ARK585" s="178"/>
      <c r="ARL585" s="178"/>
      <c r="ARM585" s="178"/>
      <c r="ARN585" s="178"/>
      <c r="ARO585" s="178"/>
      <c r="ARP585" s="178"/>
      <c r="ARQ585" s="178"/>
      <c r="ARR585" s="178"/>
      <c r="ARS585" s="178"/>
      <c r="ART585" s="178"/>
      <c r="ARU585" s="178"/>
      <c r="ARV585" s="178"/>
      <c r="ARW585" s="178"/>
      <c r="ARX585" s="178"/>
      <c r="ARY585" s="178"/>
      <c r="ARZ585" s="178"/>
      <c r="ASA585" s="178"/>
      <c r="ASB585" s="178"/>
      <c r="ASC585" s="178"/>
      <c r="ASD585" s="178"/>
      <c r="ASE585" s="178"/>
      <c r="ASF585" s="178"/>
      <c r="ASG585" s="178"/>
      <c r="ASH585" s="178"/>
      <c r="ASI585" s="178"/>
      <c r="ASJ585" s="178"/>
      <c r="ASK585" s="178"/>
      <c r="ASL585" s="178"/>
      <c r="ASM585" s="178"/>
      <c r="ASN585" s="178"/>
      <c r="ASO585" s="178"/>
      <c r="ASP585" s="178"/>
      <c r="ASQ585" s="178"/>
      <c r="ASR585" s="178"/>
      <c r="ASS585" s="178"/>
      <c r="AST585" s="178"/>
      <c r="ASU585" s="178"/>
      <c r="ASV585" s="178"/>
      <c r="ASW585" s="178"/>
      <c r="ASX585" s="178"/>
      <c r="ASY585" s="178"/>
      <c r="ASZ585" s="178"/>
      <c r="ATA585" s="178"/>
      <c r="ATB585" s="178"/>
      <c r="ATC585" s="178"/>
      <c r="ATD585" s="178"/>
      <c r="ATE585" s="178"/>
      <c r="ATF585" s="178"/>
      <c r="ATG585" s="178"/>
      <c r="ATH585" s="178"/>
      <c r="ATI585" s="178"/>
      <c r="ATJ585" s="178"/>
      <c r="ATK585" s="178"/>
      <c r="ATL585" s="178"/>
      <c r="ATM585" s="178"/>
      <c r="ATN585" s="178"/>
      <c r="ATO585" s="178"/>
      <c r="ATP585" s="178"/>
      <c r="ATQ585" s="178"/>
      <c r="ATR585" s="178"/>
      <c r="ATS585" s="178"/>
      <c r="ATT585" s="178"/>
      <c r="ATU585" s="178"/>
      <c r="ATV585" s="178"/>
      <c r="ATW585" s="178"/>
      <c r="ATX585" s="178"/>
      <c r="ATY585" s="178"/>
      <c r="ATZ585" s="178"/>
      <c r="AUA585" s="178"/>
      <c r="AUB585" s="178"/>
      <c r="AUC585" s="178"/>
      <c r="AUD585" s="178"/>
      <c r="AUE585" s="178"/>
      <c r="AUF585" s="178"/>
      <c r="AUG585" s="178"/>
      <c r="AUH585" s="178"/>
      <c r="AUI585" s="178"/>
      <c r="AUJ585" s="178"/>
      <c r="AUK585" s="178"/>
      <c r="AUL585" s="178"/>
      <c r="AUM585" s="178"/>
      <c r="AUN585" s="178"/>
      <c r="AUO585" s="178"/>
      <c r="AUP585" s="178"/>
      <c r="AUQ585" s="178"/>
      <c r="AUR585" s="178"/>
      <c r="AUS585" s="178"/>
      <c r="AUT585" s="178"/>
      <c r="AUU585" s="178"/>
      <c r="AUV585" s="178"/>
      <c r="AUW585" s="178"/>
      <c r="AUX585" s="178"/>
      <c r="AUY585" s="178"/>
      <c r="AUZ585" s="178"/>
      <c r="AVA585" s="178"/>
      <c r="AVB585" s="178"/>
      <c r="AVC585" s="178"/>
      <c r="AVD585" s="178"/>
      <c r="AVE585" s="178"/>
      <c r="AVF585" s="178"/>
      <c r="AVG585" s="178"/>
      <c r="AVH585" s="178"/>
      <c r="AVI585" s="178"/>
      <c r="AVJ585" s="178"/>
      <c r="AVK585" s="178"/>
      <c r="AVL585" s="178"/>
      <c r="AVM585" s="178"/>
      <c r="AVN585" s="178"/>
      <c r="AVO585" s="178"/>
      <c r="AVP585" s="178"/>
      <c r="AVQ585" s="178"/>
      <c r="AVR585" s="178"/>
      <c r="AVS585" s="178"/>
      <c r="AVT585" s="178"/>
      <c r="AVU585" s="178"/>
      <c r="AVV585" s="178"/>
      <c r="AVW585" s="178"/>
      <c r="AVX585" s="178"/>
      <c r="AVY585" s="178"/>
      <c r="AVZ585" s="178"/>
      <c r="AWA585" s="178"/>
      <c r="AWB585" s="178"/>
      <c r="AWC585" s="178"/>
      <c r="AWD585" s="178"/>
      <c r="AWE585" s="178"/>
      <c r="AWF585" s="178"/>
      <c r="AWG585" s="178"/>
      <c r="AWH585" s="178"/>
      <c r="AWI585" s="178"/>
      <c r="AWJ585" s="178"/>
      <c r="AWK585" s="178"/>
      <c r="AWL585" s="178"/>
      <c r="AWM585" s="178"/>
      <c r="AWN585" s="178"/>
      <c r="AWO585" s="178"/>
      <c r="AWP585" s="178"/>
      <c r="AWQ585" s="178"/>
      <c r="AWR585" s="178"/>
      <c r="AWS585" s="178"/>
      <c r="AWT585" s="178"/>
      <c r="AWU585" s="178"/>
      <c r="AWV585" s="178"/>
      <c r="AWW585" s="178"/>
      <c r="AWX585" s="178"/>
      <c r="AWY585" s="178"/>
      <c r="AWZ585" s="178"/>
      <c r="AXA585" s="178"/>
      <c r="AXB585" s="178"/>
      <c r="AXC585" s="178"/>
      <c r="AXD585" s="178"/>
      <c r="AXE585" s="178"/>
      <c r="AXF585" s="178"/>
      <c r="AXG585" s="178"/>
      <c r="AXH585" s="178"/>
      <c r="AXI585" s="178"/>
      <c r="AXJ585" s="178"/>
      <c r="AXK585" s="178"/>
      <c r="AXL585" s="178"/>
      <c r="AXM585" s="178"/>
      <c r="AXN585" s="178"/>
      <c r="AXO585" s="178"/>
      <c r="AXP585" s="178"/>
      <c r="AXQ585" s="178"/>
      <c r="AXR585" s="178"/>
      <c r="AXS585" s="178"/>
      <c r="AXT585" s="178"/>
      <c r="AXU585" s="178"/>
      <c r="AXV585" s="178"/>
      <c r="AXW585" s="178"/>
      <c r="AXX585" s="178"/>
      <c r="AXY585" s="178"/>
      <c r="AXZ585" s="178"/>
      <c r="AYA585" s="178"/>
      <c r="AYB585" s="178"/>
      <c r="AYC585" s="178"/>
      <c r="AYD585" s="178"/>
      <c r="AYE585" s="178"/>
      <c r="AYF585" s="178"/>
      <c r="AYG585" s="178"/>
      <c r="AYH585" s="178"/>
      <c r="AYI585" s="178"/>
      <c r="AYJ585" s="178"/>
      <c r="AYK585" s="178"/>
      <c r="AYL585" s="178"/>
      <c r="AYM585" s="178"/>
      <c r="AYN585" s="178"/>
      <c r="AYO585" s="178"/>
      <c r="AYP585" s="178"/>
      <c r="AYQ585" s="178"/>
      <c r="AYR585" s="178"/>
      <c r="AYS585" s="178"/>
      <c r="AYT585" s="178"/>
      <c r="AYU585" s="178"/>
      <c r="AYV585" s="178"/>
      <c r="AYW585" s="178"/>
      <c r="AYX585" s="178"/>
      <c r="AYY585" s="178"/>
      <c r="AYZ585" s="178"/>
      <c r="AZA585" s="178"/>
      <c r="AZB585" s="178"/>
      <c r="AZC585" s="178"/>
      <c r="AZD585" s="178"/>
      <c r="AZE585" s="178"/>
      <c r="AZF585" s="178"/>
      <c r="AZG585" s="178"/>
      <c r="AZH585" s="178"/>
      <c r="AZI585" s="178"/>
      <c r="AZJ585" s="178"/>
      <c r="AZK585" s="178"/>
      <c r="AZL585" s="178"/>
      <c r="AZM585" s="178"/>
      <c r="AZN585" s="178"/>
      <c r="AZO585" s="178"/>
      <c r="AZP585" s="178"/>
      <c r="AZQ585" s="178"/>
      <c r="AZR585" s="178"/>
      <c r="AZS585" s="178"/>
      <c r="AZT585" s="178"/>
      <c r="AZU585" s="178"/>
      <c r="AZV585" s="178"/>
      <c r="AZW585" s="178"/>
      <c r="AZX585" s="178"/>
      <c r="AZY585" s="178"/>
      <c r="AZZ585" s="178"/>
      <c r="BAA585" s="178"/>
      <c r="BAB585" s="178"/>
      <c r="BAC585" s="178"/>
      <c r="BAD585" s="178"/>
      <c r="BAE585" s="178"/>
      <c r="BAF585" s="178"/>
      <c r="BAG585" s="178"/>
      <c r="BAH585" s="178"/>
      <c r="BAI585" s="178"/>
      <c r="BAJ585" s="178"/>
      <c r="BAK585" s="178"/>
      <c r="BAL585" s="178"/>
      <c r="BAM585" s="178"/>
      <c r="BAN585" s="178"/>
      <c r="BAO585" s="178"/>
      <c r="BAP585" s="178"/>
      <c r="BAQ585" s="178"/>
      <c r="BAR585" s="178"/>
      <c r="BAS585" s="178"/>
      <c r="BAT585" s="178"/>
      <c r="BAU585" s="178"/>
      <c r="BAV585" s="178"/>
      <c r="BAW585" s="178"/>
      <c r="BAX585" s="178"/>
      <c r="BAY585" s="178"/>
      <c r="BAZ585" s="178"/>
      <c r="BBA585" s="178"/>
      <c r="BBB585" s="178"/>
      <c r="BBC585" s="178"/>
      <c r="BBD585" s="178"/>
      <c r="BBE585" s="178"/>
      <c r="BBF585" s="178"/>
      <c r="BBG585" s="178"/>
      <c r="BBH585" s="178"/>
      <c r="BBI585" s="178"/>
      <c r="BBJ585" s="178"/>
      <c r="BBK585" s="178"/>
      <c r="BBL585" s="178"/>
      <c r="BBM585" s="178"/>
      <c r="BBN585" s="178"/>
      <c r="BBO585" s="178"/>
      <c r="BBP585" s="178"/>
      <c r="BBQ585" s="178"/>
      <c r="BBR585" s="178"/>
      <c r="BBS585" s="178"/>
      <c r="BBT585" s="178"/>
      <c r="BBU585" s="178"/>
      <c r="BBV585" s="178"/>
      <c r="BBW585" s="178"/>
      <c r="BBX585" s="178"/>
      <c r="BBY585" s="178"/>
      <c r="BBZ585" s="178"/>
      <c r="BCA585" s="178"/>
      <c r="BCB585" s="178"/>
      <c r="BCC585" s="178"/>
      <c r="BCD585" s="178"/>
      <c r="BCE585" s="178"/>
      <c r="BCF585" s="178"/>
      <c r="BCG585" s="178"/>
      <c r="BCH585" s="178"/>
      <c r="BCI585" s="178"/>
      <c r="BCJ585" s="178"/>
      <c r="BCK585" s="178"/>
      <c r="BCL585" s="178"/>
      <c r="BCM585" s="178"/>
      <c r="BCN585" s="178"/>
      <c r="BCO585" s="178"/>
      <c r="BCP585" s="178"/>
      <c r="BCQ585" s="178"/>
      <c r="BCR585" s="178"/>
      <c r="BCS585" s="178"/>
      <c r="BCT585" s="178"/>
      <c r="BCU585" s="178"/>
      <c r="BCV585" s="178"/>
      <c r="BCW585" s="178"/>
      <c r="BCX585" s="178"/>
      <c r="BCY585" s="178"/>
      <c r="BCZ585" s="178"/>
      <c r="BDA585" s="178"/>
      <c r="BDB585" s="178"/>
      <c r="BDC585" s="178"/>
      <c r="BDD585" s="178"/>
      <c r="BDE585" s="178"/>
      <c r="BDF585" s="178"/>
      <c r="BDG585" s="178"/>
      <c r="BDH585" s="178"/>
      <c r="BDI585" s="178"/>
      <c r="BDJ585" s="178"/>
      <c r="BDK585" s="178"/>
      <c r="BDL585" s="178"/>
      <c r="BDM585" s="178"/>
      <c r="BDN585" s="178"/>
      <c r="BDO585" s="178"/>
      <c r="BDP585" s="178"/>
      <c r="BDQ585" s="178"/>
      <c r="BDR585" s="178"/>
      <c r="BDS585" s="178"/>
      <c r="BDT585" s="178"/>
      <c r="BDU585" s="178"/>
      <c r="BDV585" s="178"/>
      <c r="BDW585" s="178"/>
      <c r="BDX585" s="178"/>
      <c r="BDY585" s="178"/>
      <c r="BDZ585" s="178"/>
      <c r="BEA585" s="178"/>
      <c r="BEB585" s="178"/>
      <c r="BEC585" s="178"/>
      <c r="BED585" s="178"/>
      <c r="BEE585" s="178"/>
      <c r="BEF585" s="178"/>
      <c r="BEG585" s="178"/>
      <c r="BEH585" s="178"/>
      <c r="BEI585" s="178"/>
      <c r="BEJ585" s="178"/>
      <c r="BEK585" s="178"/>
      <c r="BEL585" s="178"/>
      <c r="BEM585" s="178"/>
      <c r="BEN585" s="178"/>
      <c r="BEO585" s="178"/>
      <c r="BEP585" s="178"/>
      <c r="BEQ585" s="178"/>
      <c r="BER585" s="178"/>
      <c r="BES585" s="178"/>
      <c r="BET585" s="178"/>
      <c r="BEU585" s="178"/>
      <c r="BEV585" s="178"/>
      <c r="BEW585" s="178"/>
      <c r="BEX585" s="178"/>
      <c r="BEY585" s="178"/>
      <c r="BEZ585" s="178"/>
      <c r="BFA585" s="178"/>
      <c r="BFB585" s="178"/>
      <c r="BFC585" s="178"/>
      <c r="BFD585" s="178"/>
      <c r="BFE585" s="178"/>
      <c r="BFF585" s="178"/>
      <c r="BFG585" s="178"/>
      <c r="BFH585" s="178"/>
      <c r="BFI585" s="178"/>
      <c r="BFJ585" s="178"/>
      <c r="BFK585" s="178"/>
      <c r="BFL585" s="178"/>
      <c r="BFM585" s="178"/>
      <c r="BFN585" s="178"/>
      <c r="BFO585" s="178"/>
      <c r="BFP585" s="178"/>
      <c r="BFQ585" s="178"/>
      <c r="BFR585" s="178"/>
      <c r="BFS585" s="178"/>
      <c r="BFT585" s="178"/>
      <c r="BFU585" s="178"/>
      <c r="BFV585" s="178"/>
      <c r="BFW585" s="178"/>
      <c r="BFX585" s="178"/>
      <c r="BFY585" s="178"/>
      <c r="BFZ585" s="178"/>
      <c r="BGA585" s="178"/>
      <c r="BGB585" s="178"/>
      <c r="BGC585" s="178"/>
      <c r="BGD585" s="178"/>
      <c r="BGE585" s="178"/>
      <c r="BGF585" s="178"/>
      <c r="BGG585" s="178"/>
      <c r="BGH585" s="178"/>
      <c r="BGI585" s="178"/>
      <c r="BGJ585" s="178"/>
      <c r="BGK585" s="178"/>
      <c r="BGL585" s="178"/>
      <c r="BGM585" s="178"/>
      <c r="BGN585" s="178"/>
      <c r="BGO585" s="178"/>
      <c r="BGP585" s="178"/>
      <c r="BGQ585" s="178"/>
      <c r="BGR585" s="178"/>
      <c r="BGS585" s="178"/>
      <c r="BGT585" s="178"/>
      <c r="BGU585" s="178"/>
      <c r="BGV585" s="178"/>
      <c r="BGW585" s="178"/>
      <c r="BGX585" s="178"/>
      <c r="BGY585" s="178"/>
      <c r="BGZ585" s="178"/>
      <c r="BHA585" s="178"/>
      <c r="BHB585" s="178"/>
      <c r="BHC585" s="178"/>
      <c r="BHD585" s="178"/>
      <c r="BHE585" s="178"/>
      <c r="BHF585" s="178"/>
      <c r="BHG585" s="178"/>
      <c r="BHH585" s="178"/>
      <c r="BHI585" s="178"/>
      <c r="BHJ585" s="178"/>
      <c r="BHK585" s="178"/>
      <c r="BHL585" s="178"/>
      <c r="BHM585" s="178"/>
      <c r="BHN585" s="178"/>
      <c r="BHO585" s="178"/>
      <c r="BHP585" s="178"/>
      <c r="BHQ585" s="178"/>
      <c r="BHR585" s="178"/>
      <c r="BHS585" s="178"/>
      <c r="BHT585" s="178"/>
      <c r="BHU585" s="178"/>
      <c r="BHV585" s="178"/>
      <c r="BHW585" s="178"/>
      <c r="BHX585" s="178"/>
      <c r="BHY585" s="178"/>
      <c r="BHZ585" s="178"/>
      <c r="BIA585" s="178"/>
      <c r="BIB585" s="178"/>
      <c r="BIC585" s="178"/>
      <c r="BID585" s="178"/>
      <c r="BIE585" s="178"/>
      <c r="BIF585" s="178"/>
      <c r="BIG585" s="178"/>
      <c r="BIH585" s="178"/>
      <c r="BII585" s="178"/>
      <c r="BIJ585" s="178"/>
      <c r="BIK585" s="178"/>
      <c r="BIL585" s="178"/>
      <c r="BIM585" s="178"/>
      <c r="BIN585" s="178"/>
      <c r="BIO585" s="178"/>
      <c r="BIP585" s="178"/>
      <c r="BIQ585" s="178"/>
      <c r="BIR585" s="178"/>
      <c r="BIS585" s="178"/>
      <c r="BIT585" s="178"/>
      <c r="BIU585" s="178"/>
      <c r="BIV585" s="178"/>
      <c r="BIW585" s="178"/>
      <c r="BIX585" s="178"/>
      <c r="BIY585" s="178"/>
      <c r="BIZ585" s="178"/>
      <c r="BJA585" s="178"/>
      <c r="BJB585" s="178"/>
      <c r="BJC585" s="178"/>
      <c r="BJD585" s="178"/>
      <c r="BJE585" s="178"/>
      <c r="BJF585" s="178"/>
      <c r="BJG585" s="178"/>
      <c r="BJH585" s="178"/>
      <c r="BJI585" s="178"/>
      <c r="BJJ585" s="178"/>
      <c r="BJK585" s="178"/>
      <c r="BJL585" s="178"/>
      <c r="BJM585" s="178"/>
      <c r="BJN585" s="178"/>
      <c r="BJO585" s="178"/>
      <c r="BJP585" s="178"/>
      <c r="BJQ585" s="178"/>
      <c r="BJR585" s="178"/>
      <c r="BJS585" s="178"/>
      <c r="BJT585" s="178"/>
      <c r="BJU585" s="178"/>
      <c r="BJV585" s="178"/>
      <c r="BJW585" s="178"/>
      <c r="BJX585" s="178"/>
      <c r="BJY585" s="178"/>
      <c r="BJZ585" s="178"/>
      <c r="BKA585" s="178"/>
      <c r="BKB585" s="178"/>
      <c r="BKC585" s="178"/>
      <c r="BKD585" s="178"/>
      <c r="BKE585" s="178"/>
      <c r="BKF585" s="178"/>
      <c r="BKG585" s="178"/>
      <c r="BKH585" s="178"/>
      <c r="BKI585" s="178"/>
      <c r="BKJ585" s="178"/>
      <c r="BKK585" s="178"/>
      <c r="BKL585" s="178"/>
      <c r="BKM585" s="178"/>
      <c r="BKN585" s="178"/>
      <c r="BKO585" s="178"/>
      <c r="BKP585" s="178"/>
      <c r="BKQ585" s="178"/>
      <c r="BKR585" s="178"/>
      <c r="BKS585" s="178"/>
      <c r="BKT585" s="178"/>
      <c r="BKU585" s="178"/>
      <c r="BKV585" s="178"/>
      <c r="BKW585" s="178"/>
      <c r="BKX585" s="178"/>
      <c r="BKY585" s="178"/>
      <c r="BKZ585" s="178"/>
      <c r="BLA585" s="178"/>
      <c r="BLB585" s="178"/>
      <c r="BLC585" s="178"/>
      <c r="BLD585" s="178"/>
      <c r="BLE585" s="178"/>
      <c r="BLF585" s="178"/>
      <c r="BLG585" s="178"/>
      <c r="BLH585" s="178"/>
      <c r="BLI585" s="178"/>
      <c r="BLJ585" s="178"/>
      <c r="BLK585" s="178"/>
      <c r="BLL585" s="178"/>
      <c r="BLM585" s="178"/>
      <c r="BLN585" s="178"/>
      <c r="BLO585" s="178"/>
      <c r="BLP585" s="178"/>
      <c r="BLQ585" s="178"/>
      <c r="BLR585" s="178"/>
      <c r="BLS585" s="178"/>
      <c r="BLT585" s="178"/>
      <c r="BLU585" s="178"/>
      <c r="BLV585" s="178"/>
      <c r="BLW585" s="178"/>
      <c r="BLX585" s="178"/>
      <c r="BLY585" s="178"/>
      <c r="BLZ585" s="178"/>
      <c r="BMA585" s="178"/>
      <c r="BMB585" s="178"/>
      <c r="BMC585" s="178"/>
      <c r="BMD585" s="178"/>
      <c r="BME585" s="178"/>
      <c r="BMF585" s="178"/>
      <c r="BMG585" s="178"/>
      <c r="BMH585" s="178"/>
      <c r="BMI585" s="178"/>
      <c r="BMJ585" s="178"/>
      <c r="BMK585" s="178"/>
      <c r="BML585" s="178"/>
      <c r="BMM585" s="178"/>
      <c r="BMN585" s="178"/>
      <c r="BMO585" s="178"/>
      <c r="BMP585" s="178"/>
      <c r="BMQ585" s="178"/>
      <c r="BMR585" s="178"/>
      <c r="BMS585" s="178"/>
      <c r="BMT585" s="178"/>
      <c r="BMU585" s="178"/>
      <c r="BMV585" s="178"/>
      <c r="BMW585" s="178"/>
      <c r="BMX585" s="178"/>
      <c r="BMY585" s="178"/>
      <c r="BMZ585" s="178"/>
      <c r="BNA585" s="178"/>
      <c r="BNB585" s="178"/>
      <c r="BNC585" s="178"/>
      <c r="BND585" s="178"/>
      <c r="BNE585" s="178"/>
      <c r="BNF585" s="178"/>
      <c r="BNG585" s="178"/>
      <c r="BNH585" s="178"/>
      <c r="BNI585" s="178"/>
      <c r="BNJ585" s="178"/>
      <c r="BNK585" s="178"/>
      <c r="BNL585" s="178"/>
      <c r="BNM585" s="178"/>
      <c r="BNN585" s="178"/>
      <c r="BNO585" s="178"/>
      <c r="BNP585" s="178"/>
      <c r="BNQ585" s="178"/>
      <c r="BNR585" s="178"/>
      <c r="BNS585" s="178"/>
      <c r="BNT585" s="178"/>
      <c r="BNU585" s="178"/>
      <c r="BNV585" s="178"/>
      <c r="BNW585" s="178"/>
      <c r="BNX585" s="178"/>
      <c r="BNY585" s="178"/>
      <c r="BNZ585" s="178"/>
      <c r="BOA585" s="178"/>
      <c r="BOB585" s="178"/>
      <c r="BOC585" s="178"/>
      <c r="BOD585" s="178"/>
      <c r="BOE585" s="178"/>
      <c r="BOF585" s="178"/>
      <c r="BOG585" s="178"/>
      <c r="BOH585" s="178"/>
      <c r="BOI585" s="178"/>
      <c r="BOJ585" s="178"/>
      <c r="BOK585" s="178"/>
      <c r="BOL585" s="178"/>
      <c r="BOM585" s="178"/>
      <c r="BON585" s="178"/>
      <c r="BOO585" s="178"/>
      <c r="BOP585" s="178"/>
      <c r="BOQ585" s="178"/>
      <c r="BOR585" s="178"/>
      <c r="BOS585" s="178"/>
      <c r="BOT585" s="178"/>
      <c r="BOU585" s="178"/>
      <c r="BOV585" s="178"/>
      <c r="BOW585" s="178"/>
      <c r="BOX585" s="178"/>
      <c r="BOY585" s="178"/>
      <c r="BOZ585" s="178"/>
      <c r="BPA585" s="178"/>
      <c r="BPB585" s="178"/>
      <c r="BPC585" s="178"/>
      <c r="BPD585" s="178"/>
      <c r="BPE585" s="178"/>
      <c r="BPF585" s="178"/>
      <c r="BPG585" s="178"/>
      <c r="BPH585" s="178"/>
      <c r="BPI585" s="178"/>
      <c r="BPJ585" s="178"/>
      <c r="BPK585" s="178"/>
      <c r="BPL585" s="178"/>
      <c r="BPM585" s="178"/>
      <c r="BPN585" s="178"/>
      <c r="BPO585" s="178"/>
      <c r="BPP585" s="178"/>
      <c r="BPQ585" s="178"/>
      <c r="BPR585" s="178"/>
      <c r="BPS585" s="178"/>
      <c r="BPT585" s="178"/>
      <c r="BPU585" s="178"/>
      <c r="BPV585" s="178"/>
      <c r="BPW585" s="178"/>
      <c r="BPX585" s="178"/>
      <c r="BPY585" s="178"/>
      <c r="BPZ585" s="178"/>
      <c r="BQA585" s="178"/>
      <c r="BQB585" s="178"/>
      <c r="BQC585" s="178"/>
      <c r="BQD585" s="178"/>
      <c r="BQE585" s="178"/>
      <c r="BQF585" s="178"/>
      <c r="BQG585" s="178"/>
      <c r="BQH585" s="178"/>
      <c r="BQI585" s="178"/>
      <c r="BQJ585" s="178"/>
      <c r="BQK585" s="178"/>
      <c r="BQL585" s="178"/>
      <c r="BQM585" s="178"/>
      <c r="BQN585" s="178"/>
      <c r="BQO585" s="178"/>
      <c r="BQP585" s="178"/>
      <c r="BQQ585" s="178"/>
      <c r="BQR585" s="178"/>
      <c r="BQS585" s="178"/>
      <c r="BQT585" s="178"/>
      <c r="BQU585" s="178"/>
      <c r="BQV585" s="178"/>
      <c r="BQW585" s="178"/>
      <c r="BQX585" s="178"/>
      <c r="BQY585" s="178"/>
      <c r="BQZ585" s="178"/>
      <c r="BRA585" s="178"/>
      <c r="BRB585" s="178"/>
      <c r="BRC585" s="178"/>
      <c r="BRD585" s="178"/>
      <c r="BRE585" s="178"/>
      <c r="BRF585" s="178"/>
      <c r="BRG585" s="178"/>
      <c r="BRH585" s="178"/>
      <c r="BRI585" s="178"/>
      <c r="BRJ585" s="178"/>
      <c r="BRK585" s="178"/>
      <c r="BRL585" s="178"/>
      <c r="BRM585" s="178"/>
      <c r="BRN585" s="178"/>
      <c r="BRO585" s="178"/>
      <c r="BRP585" s="178"/>
      <c r="BRQ585" s="178"/>
      <c r="BRR585" s="178"/>
      <c r="BRS585" s="178"/>
      <c r="BRT585" s="178"/>
      <c r="BRU585" s="178"/>
      <c r="BRV585" s="178"/>
      <c r="BRW585" s="178"/>
      <c r="BRX585" s="178"/>
      <c r="BRY585" s="178"/>
      <c r="BRZ585" s="178"/>
      <c r="BSA585" s="178"/>
      <c r="BSB585" s="178"/>
      <c r="BSC585" s="178"/>
      <c r="BSD585" s="178"/>
      <c r="BSE585" s="178"/>
      <c r="BSF585" s="178"/>
      <c r="BSG585" s="178"/>
      <c r="BSH585" s="178"/>
      <c r="BSI585" s="178"/>
      <c r="BSJ585" s="178"/>
      <c r="BSK585" s="178"/>
      <c r="BSL585" s="178"/>
      <c r="BSM585" s="178"/>
      <c r="BSN585" s="178"/>
      <c r="BSO585" s="178"/>
      <c r="BSP585" s="178"/>
      <c r="BSQ585" s="178"/>
      <c r="BSR585" s="178"/>
      <c r="BSS585" s="178"/>
      <c r="BST585" s="178"/>
      <c r="BSU585" s="178"/>
      <c r="BSV585" s="178"/>
      <c r="BSW585" s="178"/>
      <c r="BSX585" s="178"/>
      <c r="BSY585" s="178"/>
      <c r="BSZ585" s="178"/>
      <c r="BTA585" s="178"/>
      <c r="BTB585" s="178"/>
      <c r="BTC585" s="178"/>
      <c r="BTD585" s="178"/>
      <c r="BTE585" s="178"/>
      <c r="BTF585" s="178"/>
      <c r="BTG585" s="178"/>
      <c r="BTH585" s="178"/>
      <c r="BTI585" s="178"/>
      <c r="BTJ585" s="178"/>
      <c r="BTK585" s="178"/>
      <c r="BTL585" s="178"/>
      <c r="BTM585" s="178"/>
      <c r="BTN585" s="178"/>
      <c r="BTO585" s="178"/>
      <c r="BTP585" s="178"/>
      <c r="BTQ585" s="178"/>
      <c r="BTR585" s="178"/>
      <c r="BTS585" s="178"/>
      <c r="BTT585" s="178"/>
      <c r="BTU585" s="178"/>
      <c r="BTV585" s="178"/>
      <c r="BTW585" s="178"/>
      <c r="BTX585" s="178"/>
      <c r="BTY585" s="178"/>
      <c r="BTZ585" s="178"/>
      <c r="BUA585" s="178"/>
      <c r="BUB585" s="178"/>
      <c r="BUC585" s="178"/>
      <c r="BUD585" s="178"/>
      <c r="BUE585" s="178"/>
      <c r="BUF585" s="178"/>
      <c r="BUG585" s="178"/>
      <c r="BUH585" s="178"/>
      <c r="BUI585" s="178"/>
      <c r="BUJ585" s="178"/>
      <c r="BUK585" s="178"/>
      <c r="BUL585" s="178"/>
      <c r="BUM585" s="178"/>
      <c r="BUN585" s="178"/>
      <c r="BUO585" s="178"/>
      <c r="BUP585" s="178"/>
      <c r="BUQ585" s="178"/>
      <c r="BUR585" s="178"/>
      <c r="BUS585" s="178"/>
      <c r="BUT585" s="178"/>
      <c r="BUU585" s="178"/>
      <c r="BUV585" s="178"/>
      <c r="BUW585" s="178"/>
      <c r="BUX585" s="178"/>
      <c r="BUY585" s="178"/>
      <c r="BUZ585" s="178"/>
      <c r="BVA585" s="178"/>
      <c r="BVB585" s="178"/>
      <c r="BVC585" s="178"/>
      <c r="BVD585" s="178"/>
      <c r="BVE585" s="178"/>
      <c r="BVF585" s="178"/>
      <c r="BVG585" s="178"/>
      <c r="BVH585" s="178"/>
      <c r="BVI585" s="178"/>
      <c r="BVJ585" s="178"/>
      <c r="BVK585" s="178"/>
      <c r="BVL585" s="178"/>
      <c r="BVM585" s="178"/>
      <c r="BVN585" s="178"/>
      <c r="BVO585" s="178"/>
      <c r="BVP585" s="178"/>
      <c r="BVQ585" s="178"/>
      <c r="BVR585" s="178"/>
      <c r="BVS585" s="178"/>
      <c r="BVT585" s="178"/>
      <c r="BVU585" s="178"/>
      <c r="BVV585" s="178"/>
      <c r="BVW585" s="178"/>
      <c r="BVX585" s="178"/>
      <c r="BVY585" s="178"/>
      <c r="BVZ585" s="178"/>
      <c r="BWA585" s="178"/>
      <c r="BWB585" s="178"/>
      <c r="BWC585" s="178"/>
      <c r="BWD585" s="178"/>
      <c r="BWE585" s="178"/>
      <c r="BWF585" s="178"/>
      <c r="BWG585" s="178"/>
      <c r="BWH585" s="178"/>
      <c r="BWI585" s="178"/>
      <c r="BWJ585" s="178"/>
      <c r="BWK585" s="178"/>
      <c r="BWL585" s="178"/>
      <c r="BWM585" s="178"/>
      <c r="BWN585" s="178"/>
      <c r="BWO585" s="178"/>
      <c r="BWP585" s="178"/>
      <c r="BWQ585" s="178"/>
      <c r="BWR585" s="178"/>
      <c r="BWS585" s="178"/>
      <c r="BWT585" s="178"/>
      <c r="BWU585" s="178"/>
      <c r="BWV585" s="178"/>
      <c r="BWW585" s="178"/>
      <c r="BWX585" s="178"/>
      <c r="BWY585" s="178"/>
      <c r="BWZ585" s="178"/>
      <c r="BXA585" s="178"/>
      <c r="BXB585" s="178"/>
      <c r="BXC585" s="178"/>
      <c r="BXD585" s="178"/>
      <c r="BXE585" s="178"/>
      <c r="BXF585" s="178"/>
      <c r="BXG585" s="178"/>
      <c r="BXH585" s="178"/>
      <c r="BXI585" s="178"/>
      <c r="BXJ585" s="178"/>
      <c r="BXK585" s="178"/>
      <c r="BXL585" s="178"/>
      <c r="BXM585" s="178"/>
      <c r="BXN585" s="178"/>
      <c r="BXO585" s="178"/>
      <c r="BXP585" s="178"/>
      <c r="BXQ585" s="178"/>
      <c r="BXR585" s="178"/>
      <c r="BXS585" s="178"/>
      <c r="BXT585" s="178"/>
      <c r="BXU585" s="178"/>
      <c r="BXV585" s="178"/>
      <c r="BXW585" s="178"/>
      <c r="BXX585" s="178"/>
      <c r="BXY585" s="178"/>
      <c r="BXZ585" s="178"/>
      <c r="BYA585" s="178"/>
      <c r="BYB585" s="178"/>
      <c r="BYC585" s="178"/>
      <c r="BYD585" s="178"/>
      <c r="BYE585" s="178"/>
      <c r="BYF585" s="178"/>
      <c r="BYG585" s="178"/>
      <c r="BYH585" s="178"/>
      <c r="BYI585" s="178"/>
      <c r="BYJ585" s="178"/>
      <c r="BYK585" s="178"/>
      <c r="BYL585" s="178"/>
      <c r="BYM585" s="178"/>
      <c r="BYN585" s="178"/>
      <c r="BYO585" s="178"/>
      <c r="BYP585" s="178"/>
      <c r="BYQ585" s="178"/>
      <c r="BYR585" s="178"/>
      <c r="BYS585" s="178"/>
      <c r="BYT585" s="178"/>
      <c r="BYU585" s="178"/>
      <c r="BYV585" s="178"/>
      <c r="BYW585" s="178"/>
      <c r="BYX585" s="178"/>
      <c r="BYY585" s="178"/>
      <c r="BYZ585" s="178"/>
      <c r="BZA585" s="178"/>
      <c r="BZB585" s="178"/>
      <c r="BZC585" s="178"/>
      <c r="BZD585" s="178"/>
      <c r="BZE585" s="178"/>
      <c r="BZF585" s="178"/>
      <c r="BZG585" s="178"/>
      <c r="BZH585" s="178"/>
      <c r="BZI585" s="178"/>
      <c r="BZJ585" s="178"/>
      <c r="BZK585" s="178"/>
      <c r="BZL585" s="178"/>
      <c r="BZM585" s="178"/>
      <c r="BZN585" s="178"/>
      <c r="BZO585" s="178"/>
      <c r="BZP585" s="178"/>
      <c r="BZQ585" s="178"/>
      <c r="BZR585" s="178"/>
      <c r="BZS585" s="178"/>
      <c r="BZT585" s="178"/>
      <c r="BZU585" s="178"/>
      <c r="BZV585" s="178"/>
      <c r="BZW585" s="178"/>
      <c r="BZX585" s="178"/>
      <c r="BZY585" s="178"/>
      <c r="BZZ585" s="178"/>
      <c r="CAA585" s="178"/>
      <c r="CAB585" s="178"/>
      <c r="CAC585" s="178"/>
      <c r="CAD585" s="178"/>
      <c r="CAE585" s="178"/>
      <c r="CAF585" s="178"/>
      <c r="CAG585" s="178"/>
      <c r="CAH585" s="178"/>
      <c r="CAI585" s="178"/>
      <c r="CAJ585" s="178"/>
      <c r="CAK585" s="178"/>
      <c r="CAL585" s="178"/>
      <c r="CAM585" s="178"/>
      <c r="CAN585" s="178"/>
      <c r="CAO585" s="178"/>
      <c r="CAP585" s="178"/>
      <c r="CAQ585" s="178"/>
      <c r="CAR585" s="178"/>
      <c r="CAS585" s="178"/>
      <c r="CAT585" s="178"/>
      <c r="CAU585" s="178"/>
      <c r="CAV585" s="178"/>
      <c r="CAW585" s="178"/>
      <c r="CAX585" s="178"/>
      <c r="CAY585" s="178"/>
      <c r="CAZ585" s="178"/>
      <c r="CBA585" s="178"/>
      <c r="CBB585" s="178"/>
      <c r="CBC585" s="178"/>
      <c r="CBD585" s="178"/>
      <c r="CBE585" s="178"/>
      <c r="CBF585" s="178"/>
      <c r="CBG585" s="178"/>
      <c r="CBH585" s="178"/>
      <c r="CBI585" s="178"/>
      <c r="CBJ585" s="178"/>
      <c r="CBK585" s="178"/>
      <c r="CBL585" s="178"/>
      <c r="CBM585" s="178"/>
      <c r="CBN585" s="178"/>
      <c r="CBO585" s="178"/>
      <c r="CBP585" s="178"/>
      <c r="CBQ585" s="178"/>
      <c r="CBR585" s="178"/>
      <c r="CBS585" s="178"/>
      <c r="CBT585" s="178"/>
      <c r="CBU585" s="178"/>
      <c r="CBV585" s="178"/>
      <c r="CBW585" s="178"/>
      <c r="CBX585" s="178"/>
      <c r="CBY585" s="178"/>
      <c r="CBZ585" s="178"/>
      <c r="CCA585" s="178"/>
      <c r="CCB585" s="178"/>
      <c r="CCC585" s="178"/>
      <c r="CCD585" s="178"/>
      <c r="CCE585" s="178"/>
      <c r="CCF585" s="178"/>
      <c r="CCG585" s="178"/>
      <c r="CCH585" s="178"/>
      <c r="CCI585" s="178"/>
      <c r="CCJ585" s="178"/>
      <c r="CCK585" s="178"/>
      <c r="CCL585" s="178"/>
      <c r="CCM585" s="178"/>
      <c r="CCN585" s="178"/>
      <c r="CCO585" s="178"/>
      <c r="CCP585" s="178"/>
      <c r="CCQ585" s="178"/>
      <c r="CCR585" s="178"/>
      <c r="CCS585" s="178"/>
      <c r="CCT585" s="178"/>
      <c r="CCU585" s="178"/>
      <c r="CCV585" s="178"/>
      <c r="CCW585" s="178"/>
      <c r="CCX585" s="178"/>
      <c r="CCY585" s="178"/>
      <c r="CCZ585" s="178"/>
      <c r="CDA585" s="178"/>
      <c r="CDB585" s="178"/>
      <c r="CDC585" s="178"/>
      <c r="CDD585" s="178"/>
      <c r="CDE585" s="178"/>
      <c r="CDF585" s="178"/>
      <c r="CDG585" s="178"/>
      <c r="CDH585" s="178"/>
      <c r="CDI585" s="178"/>
      <c r="CDJ585" s="178"/>
      <c r="CDK585" s="178"/>
      <c r="CDL585" s="178"/>
      <c r="CDM585" s="178"/>
      <c r="CDN585" s="178"/>
      <c r="CDO585" s="178"/>
      <c r="CDP585" s="178"/>
      <c r="CDQ585" s="178"/>
      <c r="CDR585" s="178"/>
      <c r="CDS585" s="178"/>
      <c r="CDT585" s="178"/>
      <c r="CDU585" s="178"/>
      <c r="CDV585" s="178"/>
      <c r="CDW585" s="178"/>
      <c r="CDX585" s="178"/>
      <c r="CDY585" s="178"/>
      <c r="CDZ585" s="178"/>
      <c r="CEA585" s="178"/>
      <c r="CEB585" s="178"/>
      <c r="CEC585" s="178"/>
      <c r="CED585" s="178"/>
      <c r="CEE585" s="178"/>
      <c r="CEF585" s="178"/>
      <c r="CEG585" s="178"/>
      <c r="CEH585" s="178"/>
      <c r="CEI585" s="178"/>
      <c r="CEJ585" s="178"/>
      <c r="CEK585" s="178"/>
      <c r="CEL585" s="178"/>
      <c r="CEM585" s="178"/>
      <c r="CEN585" s="178"/>
      <c r="CEO585" s="178"/>
      <c r="CEP585" s="178"/>
      <c r="CEQ585" s="178"/>
      <c r="CER585" s="178"/>
      <c r="CES585" s="178"/>
      <c r="CET585" s="178"/>
      <c r="CEU585" s="178"/>
      <c r="CEV585" s="178"/>
      <c r="CEW585" s="178"/>
      <c r="CEX585" s="178"/>
      <c r="CEY585" s="178"/>
      <c r="CEZ585" s="178"/>
      <c r="CFA585" s="178"/>
      <c r="CFB585" s="178"/>
      <c r="CFC585" s="178"/>
      <c r="CFD585" s="178"/>
      <c r="CFE585" s="178"/>
      <c r="CFF585" s="178"/>
      <c r="CFG585" s="178"/>
      <c r="CFH585" s="178"/>
      <c r="CFI585" s="178"/>
      <c r="CFJ585" s="178"/>
      <c r="CFK585" s="178"/>
      <c r="CFL585" s="178"/>
      <c r="CFM585" s="178"/>
      <c r="CFN585" s="178"/>
      <c r="CFO585" s="178"/>
      <c r="CFP585" s="178"/>
      <c r="CFQ585" s="178"/>
      <c r="CFR585" s="178"/>
      <c r="CFS585" s="178"/>
      <c r="CFT585" s="178"/>
      <c r="CFU585" s="178"/>
      <c r="CFV585" s="178"/>
      <c r="CFW585" s="178"/>
      <c r="CFX585" s="178"/>
      <c r="CFY585" s="178"/>
      <c r="CFZ585" s="178"/>
      <c r="CGA585" s="178"/>
      <c r="CGB585" s="178"/>
      <c r="CGC585" s="178"/>
      <c r="CGD585" s="178"/>
      <c r="CGE585" s="178"/>
      <c r="CGF585" s="178"/>
      <c r="CGG585" s="178"/>
      <c r="CGH585" s="178"/>
      <c r="CGI585" s="178"/>
      <c r="CGJ585" s="178"/>
      <c r="CGK585" s="178"/>
      <c r="CGL585" s="178"/>
      <c r="CGM585" s="178"/>
      <c r="CGN585" s="178"/>
      <c r="CGO585" s="178"/>
      <c r="CGP585" s="178"/>
      <c r="CGQ585" s="178"/>
      <c r="CGR585" s="178"/>
      <c r="CGS585" s="178"/>
      <c r="CGT585" s="178"/>
      <c r="CGU585" s="178"/>
      <c r="CGV585" s="178"/>
      <c r="CGW585" s="178"/>
      <c r="CGX585" s="178"/>
      <c r="CGY585" s="178"/>
      <c r="CGZ585" s="178"/>
      <c r="CHA585" s="178"/>
      <c r="CHB585" s="178"/>
      <c r="CHC585" s="178"/>
      <c r="CHD585" s="178"/>
      <c r="CHE585" s="178"/>
      <c r="CHF585" s="178"/>
      <c r="CHG585" s="178"/>
      <c r="CHH585" s="178"/>
      <c r="CHI585" s="178"/>
      <c r="CHJ585" s="178"/>
      <c r="CHK585" s="178"/>
      <c r="CHL585" s="178"/>
      <c r="CHM585" s="178"/>
      <c r="CHN585" s="178"/>
      <c r="CHO585" s="178"/>
      <c r="CHP585" s="178"/>
      <c r="CHQ585" s="178"/>
      <c r="CHR585" s="178"/>
      <c r="CHS585" s="178"/>
      <c r="CHT585" s="178"/>
      <c r="CHU585" s="178"/>
      <c r="CHV585" s="178"/>
      <c r="CHW585" s="178"/>
      <c r="CHX585" s="178"/>
      <c r="CHY585" s="178"/>
      <c r="CHZ585" s="178"/>
      <c r="CIA585" s="178"/>
      <c r="CIB585" s="178"/>
      <c r="CIC585" s="178"/>
      <c r="CID585" s="178"/>
      <c r="CIE585" s="178"/>
      <c r="CIF585" s="178"/>
      <c r="CIG585" s="178"/>
      <c r="CIH585" s="178"/>
      <c r="CII585" s="178"/>
      <c r="CIJ585" s="178"/>
      <c r="CIK585" s="178"/>
      <c r="CIL585" s="178"/>
      <c r="CIM585" s="178"/>
      <c r="CIN585" s="178"/>
      <c r="CIO585" s="178"/>
      <c r="CIP585" s="178"/>
      <c r="CIQ585" s="178"/>
      <c r="CIR585" s="178"/>
      <c r="CIS585" s="178"/>
      <c r="CIT585" s="178"/>
      <c r="CIU585" s="178"/>
      <c r="CIV585" s="178"/>
      <c r="CIW585" s="178"/>
      <c r="CIX585" s="178"/>
      <c r="CIY585" s="178"/>
      <c r="CIZ585" s="178"/>
      <c r="CJA585" s="178"/>
      <c r="CJB585" s="178"/>
      <c r="CJC585" s="178"/>
      <c r="CJD585" s="178"/>
      <c r="CJE585" s="178"/>
      <c r="CJF585" s="178"/>
      <c r="CJG585" s="178"/>
      <c r="CJH585" s="178"/>
      <c r="CJI585" s="178"/>
      <c r="CJJ585" s="178"/>
      <c r="CJK585" s="178"/>
      <c r="CJL585" s="178"/>
      <c r="CJM585" s="178"/>
      <c r="CJN585" s="178"/>
      <c r="CJO585" s="178"/>
      <c r="CJP585" s="178"/>
      <c r="CJQ585" s="178"/>
      <c r="CJR585" s="178"/>
      <c r="CJS585" s="178"/>
      <c r="CJT585" s="178"/>
      <c r="CJU585" s="178"/>
      <c r="CJV585" s="178"/>
      <c r="CJW585" s="178"/>
      <c r="CJX585" s="178"/>
      <c r="CJY585" s="178"/>
      <c r="CJZ585" s="178"/>
      <c r="CKA585" s="178"/>
      <c r="CKB585" s="178"/>
      <c r="CKC585" s="178"/>
      <c r="CKD585" s="178"/>
      <c r="CKE585" s="178"/>
      <c r="CKF585" s="178"/>
      <c r="CKG585" s="178"/>
      <c r="CKH585" s="178"/>
      <c r="CKI585" s="178"/>
      <c r="CKJ585" s="178"/>
      <c r="CKK585" s="178"/>
      <c r="CKL585" s="178"/>
      <c r="CKM585" s="178"/>
      <c r="CKN585" s="178"/>
      <c r="CKO585" s="178"/>
      <c r="CKP585" s="178"/>
      <c r="CKQ585" s="178"/>
      <c r="CKR585" s="178"/>
      <c r="CKS585" s="178"/>
      <c r="CKT585" s="178"/>
      <c r="CKU585" s="178"/>
      <c r="CKV585" s="178"/>
      <c r="CKW585" s="178"/>
      <c r="CKX585" s="178"/>
      <c r="CKY585" s="178"/>
      <c r="CKZ585" s="178"/>
      <c r="CLA585" s="178"/>
      <c r="CLB585" s="178"/>
      <c r="CLC585" s="178"/>
      <c r="CLD585" s="178"/>
      <c r="CLE585" s="178"/>
      <c r="CLF585" s="178"/>
      <c r="CLG585" s="178"/>
      <c r="CLH585" s="178"/>
      <c r="CLI585" s="178"/>
      <c r="CLJ585" s="178"/>
      <c r="CLK585" s="178"/>
      <c r="CLL585" s="178"/>
      <c r="CLM585" s="178"/>
      <c r="CLN585" s="178"/>
      <c r="CLO585" s="178"/>
      <c r="CLP585" s="178"/>
      <c r="CLQ585" s="178"/>
      <c r="CLR585" s="178"/>
      <c r="CLS585" s="178"/>
      <c r="CLT585" s="178"/>
      <c r="CLU585" s="178"/>
      <c r="CLV585" s="178"/>
      <c r="CLW585" s="178"/>
      <c r="CLX585" s="178"/>
      <c r="CLY585" s="178"/>
      <c r="CLZ585" s="178"/>
      <c r="CMA585" s="178"/>
      <c r="CMB585" s="178"/>
      <c r="CMC585" s="178"/>
      <c r="CMD585" s="178"/>
      <c r="CME585" s="178"/>
      <c r="CMF585" s="178"/>
      <c r="CMG585" s="178"/>
      <c r="CMH585" s="178"/>
      <c r="CMI585" s="178"/>
      <c r="CMJ585" s="178"/>
      <c r="CMK585" s="178"/>
      <c r="CML585" s="178"/>
      <c r="CMM585" s="178"/>
      <c r="CMN585" s="178"/>
      <c r="CMO585" s="178"/>
      <c r="CMP585" s="178"/>
      <c r="CMQ585" s="178"/>
      <c r="CMR585" s="178"/>
      <c r="CMS585" s="178"/>
      <c r="CMT585" s="178"/>
      <c r="CMU585" s="178"/>
      <c r="CMV585" s="178"/>
      <c r="CMW585" s="178"/>
      <c r="CMX585" s="178"/>
      <c r="CMY585" s="178"/>
      <c r="CMZ585" s="178"/>
      <c r="CNA585" s="178"/>
      <c r="CNB585" s="178"/>
      <c r="CNC585" s="178"/>
      <c r="CND585" s="178"/>
      <c r="CNE585" s="178"/>
      <c r="CNF585" s="178"/>
      <c r="CNG585" s="178"/>
      <c r="CNH585" s="178"/>
      <c r="CNI585" s="178"/>
      <c r="CNJ585" s="178"/>
      <c r="CNK585" s="178"/>
      <c r="CNL585" s="178"/>
      <c r="CNM585" s="178"/>
      <c r="CNN585" s="178"/>
      <c r="CNO585" s="178"/>
      <c r="CNP585" s="178"/>
      <c r="CNQ585" s="178"/>
      <c r="CNR585" s="178"/>
      <c r="CNS585" s="178"/>
      <c r="CNT585" s="178"/>
      <c r="CNU585" s="178"/>
      <c r="CNV585" s="178"/>
      <c r="CNW585" s="178"/>
      <c r="CNX585" s="178"/>
      <c r="CNY585" s="178"/>
      <c r="CNZ585" s="178"/>
      <c r="COA585" s="178"/>
      <c r="COB585" s="178"/>
      <c r="COC585" s="178"/>
      <c r="COD585" s="178"/>
      <c r="COE585" s="178"/>
      <c r="COF585" s="178"/>
      <c r="COG585" s="178"/>
      <c r="COH585" s="178"/>
      <c r="COI585" s="178"/>
      <c r="COJ585" s="178"/>
      <c r="COK585" s="178"/>
      <c r="COL585" s="178"/>
      <c r="COM585" s="178"/>
      <c r="CON585" s="178"/>
      <c r="COO585" s="178"/>
      <c r="COP585" s="178"/>
      <c r="COQ585" s="178"/>
      <c r="COR585" s="178"/>
      <c r="COS585" s="178"/>
      <c r="COT585" s="178"/>
      <c r="COU585" s="178"/>
      <c r="COV585" s="178"/>
      <c r="COW585" s="178"/>
      <c r="COX585" s="178"/>
      <c r="COY585" s="178"/>
      <c r="COZ585" s="178"/>
      <c r="CPA585" s="178"/>
      <c r="CPB585" s="178"/>
      <c r="CPC585" s="178"/>
      <c r="CPD585" s="178"/>
      <c r="CPE585" s="178"/>
      <c r="CPF585" s="178"/>
      <c r="CPG585" s="178"/>
      <c r="CPH585" s="178"/>
      <c r="CPI585" s="178"/>
      <c r="CPJ585" s="178"/>
      <c r="CPK585" s="178"/>
      <c r="CPL585" s="178"/>
      <c r="CPM585" s="178"/>
      <c r="CPN585" s="178"/>
      <c r="CPO585" s="178"/>
      <c r="CPP585" s="178"/>
      <c r="CPQ585" s="178"/>
      <c r="CPR585" s="178"/>
      <c r="CPS585" s="178"/>
      <c r="CPT585" s="178"/>
      <c r="CPU585" s="178"/>
      <c r="CPV585" s="178"/>
      <c r="CPW585" s="178"/>
      <c r="CPX585" s="178"/>
      <c r="CPY585" s="178"/>
      <c r="CPZ585" s="178"/>
      <c r="CQA585" s="178"/>
      <c r="CQB585" s="178"/>
      <c r="CQC585" s="178"/>
      <c r="CQD585" s="178"/>
      <c r="CQE585" s="178"/>
      <c r="CQF585" s="178"/>
      <c r="CQG585" s="178"/>
      <c r="CQH585" s="178"/>
      <c r="CQI585" s="178"/>
      <c r="CQJ585" s="178"/>
      <c r="CQK585" s="178"/>
      <c r="CQL585" s="178"/>
      <c r="CQM585" s="178"/>
      <c r="CQN585" s="178"/>
      <c r="CQO585" s="178"/>
      <c r="CQP585" s="178"/>
      <c r="CQQ585" s="178"/>
      <c r="CQR585" s="178"/>
      <c r="CQS585" s="178"/>
      <c r="CQT585" s="178"/>
      <c r="CQU585" s="178"/>
      <c r="CQV585" s="178"/>
      <c r="CQW585" s="178"/>
      <c r="CQX585" s="178"/>
      <c r="CQY585" s="178"/>
      <c r="CQZ585" s="178"/>
      <c r="CRA585" s="178"/>
      <c r="CRB585" s="178"/>
      <c r="CRC585" s="178"/>
      <c r="CRD585" s="178"/>
      <c r="CRE585" s="178"/>
      <c r="CRF585" s="178"/>
      <c r="CRG585" s="178"/>
      <c r="CRH585" s="178"/>
      <c r="CRI585" s="178"/>
      <c r="CRJ585" s="178"/>
      <c r="CRK585" s="178"/>
      <c r="CRL585" s="178"/>
      <c r="CRM585" s="178"/>
      <c r="CRN585" s="178"/>
      <c r="CRO585" s="178"/>
      <c r="CRP585" s="178"/>
      <c r="CRQ585" s="178"/>
      <c r="CRR585" s="178"/>
      <c r="CRS585" s="178"/>
      <c r="CRT585" s="178"/>
      <c r="CRU585" s="178"/>
      <c r="CRV585" s="178"/>
      <c r="CRW585" s="178"/>
      <c r="CRX585" s="178"/>
      <c r="CRY585" s="178"/>
      <c r="CRZ585" s="178"/>
      <c r="CSA585" s="178"/>
      <c r="CSB585" s="178"/>
      <c r="CSC585" s="178"/>
      <c r="CSD585" s="178"/>
      <c r="CSE585" s="178"/>
      <c r="CSF585" s="178"/>
      <c r="CSG585" s="178"/>
      <c r="CSH585" s="178"/>
      <c r="CSI585" s="178"/>
      <c r="CSJ585" s="178"/>
      <c r="CSK585" s="178"/>
      <c r="CSL585" s="178"/>
      <c r="CSM585" s="178"/>
      <c r="CSN585" s="178"/>
      <c r="CSO585" s="178"/>
      <c r="CSP585" s="178"/>
      <c r="CSQ585" s="178"/>
      <c r="CSR585" s="178"/>
      <c r="CSS585" s="178"/>
      <c r="CST585" s="178"/>
      <c r="CSU585" s="178"/>
      <c r="CSV585" s="178"/>
      <c r="CSW585" s="178"/>
      <c r="CSX585" s="178"/>
      <c r="CSY585" s="178"/>
      <c r="CSZ585" s="178"/>
      <c r="CTA585" s="178"/>
      <c r="CTB585" s="178"/>
      <c r="CTC585" s="178"/>
      <c r="CTD585" s="178"/>
      <c r="CTE585" s="178"/>
      <c r="CTF585" s="178"/>
      <c r="CTG585" s="178"/>
      <c r="CTH585" s="178"/>
      <c r="CTI585" s="178"/>
      <c r="CTJ585" s="178"/>
      <c r="CTK585" s="178"/>
      <c r="CTL585" s="178"/>
      <c r="CTM585" s="178"/>
      <c r="CTN585" s="178"/>
      <c r="CTO585" s="178"/>
      <c r="CTP585" s="178"/>
      <c r="CTQ585" s="178"/>
      <c r="CTR585" s="178"/>
      <c r="CTS585" s="178"/>
      <c r="CTT585" s="178"/>
      <c r="CTU585" s="178"/>
      <c r="CTV585" s="178"/>
      <c r="CTW585" s="178"/>
      <c r="CTX585" s="178"/>
      <c r="CTY585" s="178"/>
      <c r="CTZ585" s="178"/>
      <c r="CUA585" s="178"/>
      <c r="CUB585" s="178"/>
      <c r="CUC585" s="178"/>
      <c r="CUD585" s="178"/>
      <c r="CUE585" s="178"/>
      <c r="CUF585" s="178"/>
      <c r="CUG585" s="178"/>
      <c r="CUH585" s="178"/>
      <c r="CUI585" s="178"/>
      <c r="CUJ585" s="178"/>
      <c r="CUK585" s="178"/>
      <c r="CUL585" s="178"/>
      <c r="CUM585" s="178"/>
      <c r="CUN585" s="178"/>
      <c r="CUO585" s="178"/>
      <c r="CUP585" s="178"/>
      <c r="CUQ585" s="178"/>
      <c r="CUR585" s="178"/>
      <c r="CUS585" s="178"/>
      <c r="CUT585" s="178"/>
      <c r="CUU585" s="178"/>
      <c r="CUV585" s="178"/>
      <c r="CUW585" s="178"/>
      <c r="CUX585" s="178"/>
      <c r="CUY585" s="178"/>
      <c r="CUZ585" s="178"/>
      <c r="CVA585" s="178"/>
      <c r="CVB585" s="178"/>
      <c r="CVC585" s="178"/>
      <c r="CVD585" s="178"/>
      <c r="CVE585" s="178"/>
      <c r="CVF585" s="178"/>
      <c r="CVG585" s="178"/>
      <c r="CVH585" s="178"/>
      <c r="CVI585" s="178"/>
      <c r="CVJ585" s="178"/>
      <c r="CVK585" s="178"/>
      <c r="CVL585" s="178"/>
      <c r="CVM585" s="178"/>
      <c r="CVN585" s="178"/>
      <c r="CVO585" s="178"/>
      <c r="CVP585" s="178"/>
      <c r="CVQ585" s="178"/>
      <c r="CVR585" s="178"/>
      <c r="CVS585" s="178"/>
      <c r="CVT585" s="178"/>
      <c r="CVU585" s="178"/>
      <c r="CVV585" s="178"/>
      <c r="CVW585" s="178"/>
      <c r="CVX585" s="178"/>
      <c r="CVY585" s="178"/>
      <c r="CVZ585" s="178"/>
      <c r="CWA585" s="178"/>
      <c r="CWB585" s="178"/>
      <c r="CWC585" s="178"/>
      <c r="CWD585" s="178"/>
      <c r="CWE585" s="178"/>
      <c r="CWF585" s="178"/>
      <c r="CWG585" s="178"/>
      <c r="CWH585" s="178"/>
      <c r="CWI585" s="178"/>
      <c r="CWJ585" s="178"/>
      <c r="CWK585" s="178"/>
      <c r="CWL585" s="178"/>
      <c r="CWM585" s="178"/>
      <c r="CWN585" s="178"/>
      <c r="CWO585" s="178"/>
      <c r="CWP585" s="178"/>
      <c r="CWQ585" s="178"/>
      <c r="CWR585" s="178"/>
      <c r="CWS585" s="178"/>
      <c r="CWT585" s="178"/>
      <c r="CWU585" s="178"/>
      <c r="CWV585" s="178"/>
      <c r="CWW585" s="178"/>
      <c r="CWX585" s="178"/>
      <c r="CWY585" s="178"/>
      <c r="CWZ585" s="178"/>
      <c r="CXA585" s="178"/>
      <c r="CXB585" s="178"/>
      <c r="CXC585" s="178"/>
      <c r="CXD585" s="178"/>
      <c r="CXE585" s="178"/>
      <c r="CXF585" s="178"/>
      <c r="CXG585" s="178"/>
      <c r="CXH585" s="178"/>
      <c r="CXI585" s="178"/>
      <c r="CXJ585" s="178"/>
      <c r="CXK585" s="178"/>
      <c r="CXL585" s="178"/>
      <c r="CXM585" s="178"/>
      <c r="CXN585" s="178"/>
      <c r="CXO585" s="178"/>
      <c r="CXP585" s="178"/>
      <c r="CXQ585" s="178"/>
      <c r="CXR585" s="178"/>
      <c r="CXS585" s="178"/>
      <c r="CXT585" s="178"/>
      <c r="CXU585" s="178"/>
      <c r="CXV585" s="178"/>
      <c r="CXW585" s="178"/>
      <c r="CXX585" s="178"/>
      <c r="CXY585" s="178"/>
      <c r="CXZ585" s="178"/>
      <c r="CYA585" s="178"/>
      <c r="CYB585" s="178"/>
      <c r="CYC585" s="178"/>
      <c r="CYD585" s="178"/>
      <c r="CYE585" s="178"/>
      <c r="CYF585" s="178"/>
      <c r="CYG585" s="178"/>
      <c r="CYH585" s="178"/>
      <c r="CYI585" s="178"/>
      <c r="CYJ585" s="178"/>
      <c r="CYK585" s="178"/>
      <c r="CYL585" s="178"/>
      <c r="CYM585" s="178"/>
      <c r="CYN585" s="178"/>
      <c r="CYO585" s="178"/>
      <c r="CYP585" s="178"/>
      <c r="CYQ585" s="178"/>
      <c r="CYR585" s="178"/>
      <c r="CYS585" s="178"/>
      <c r="CYT585" s="178"/>
      <c r="CYU585" s="178"/>
      <c r="CYV585" s="178"/>
      <c r="CYW585" s="178"/>
      <c r="CYX585" s="178"/>
      <c r="CYY585" s="178"/>
      <c r="CYZ585" s="178"/>
      <c r="CZA585" s="178"/>
      <c r="CZB585" s="178"/>
      <c r="CZC585" s="178"/>
      <c r="CZD585" s="178"/>
      <c r="CZE585" s="178"/>
      <c r="CZF585" s="178"/>
      <c r="CZG585" s="178"/>
      <c r="CZH585" s="178"/>
      <c r="CZI585" s="178"/>
      <c r="CZJ585" s="178"/>
      <c r="CZK585" s="178"/>
      <c r="CZL585" s="178"/>
      <c r="CZM585" s="178"/>
      <c r="CZN585" s="178"/>
      <c r="CZO585" s="178"/>
      <c r="CZP585" s="178"/>
      <c r="CZQ585" s="178"/>
      <c r="CZR585" s="178"/>
      <c r="CZS585" s="178"/>
      <c r="CZT585" s="178"/>
      <c r="CZU585" s="178"/>
      <c r="CZV585" s="178"/>
      <c r="CZW585" s="178"/>
      <c r="CZX585" s="178"/>
      <c r="CZY585" s="178"/>
      <c r="CZZ585" s="178"/>
      <c r="DAA585" s="178"/>
      <c r="DAB585" s="178"/>
      <c r="DAC585" s="178"/>
      <c r="DAD585" s="178"/>
      <c r="DAE585" s="178"/>
      <c r="DAF585" s="178"/>
      <c r="DAG585" s="178"/>
      <c r="DAH585" s="178"/>
      <c r="DAI585" s="178"/>
      <c r="DAJ585" s="178"/>
      <c r="DAK585" s="178"/>
      <c r="DAL585" s="178"/>
      <c r="DAM585" s="178"/>
      <c r="DAN585" s="178"/>
      <c r="DAO585" s="178"/>
      <c r="DAP585" s="178"/>
      <c r="DAQ585" s="178"/>
      <c r="DAR585" s="178"/>
      <c r="DAS585" s="178"/>
      <c r="DAT585" s="178"/>
      <c r="DAU585" s="178"/>
      <c r="DAV585" s="178"/>
      <c r="DAW585" s="178"/>
      <c r="DAX585" s="178"/>
      <c r="DAY585" s="178"/>
      <c r="DAZ585" s="178"/>
      <c r="DBA585" s="178"/>
      <c r="DBB585" s="178"/>
      <c r="DBC585" s="178"/>
      <c r="DBD585" s="178"/>
      <c r="DBE585" s="178"/>
      <c r="DBF585" s="178"/>
      <c r="DBG585" s="178"/>
      <c r="DBH585" s="178"/>
      <c r="DBI585" s="178"/>
      <c r="DBJ585" s="178"/>
      <c r="DBK585" s="178"/>
      <c r="DBL585" s="178"/>
      <c r="DBM585" s="178"/>
      <c r="DBN585" s="178"/>
      <c r="DBO585" s="178"/>
      <c r="DBP585" s="178"/>
      <c r="DBQ585" s="178"/>
      <c r="DBR585" s="178"/>
      <c r="DBS585" s="178"/>
      <c r="DBT585" s="178"/>
      <c r="DBU585" s="178"/>
      <c r="DBV585" s="178"/>
      <c r="DBW585" s="178"/>
      <c r="DBX585" s="178"/>
      <c r="DBY585" s="178"/>
      <c r="DBZ585" s="178"/>
      <c r="DCA585" s="178"/>
      <c r="DCB585" s="178"/>
      <c r="DCC585" s="178"/>
      <c r="DCD585" s="178"/>
      <c r="DCE585" s="178"/>
      <c r="DCF585" s="178"/>
      <c r="DCG585" s="178"/>
      <c r="DCH585" s="178"/>
      <c r="DCI585" s="178"/>
      <c r="DCJ585" s="178"/>
      <c r="DCK585" s="178"/>
      <c r="DCL585" s="178"/>
      <c r="DCM585" s="178"/>
      <c r="DCN585" s="178"/>
      <c r="DCO585" s="178"/>
      <c r="DCP585" s="178"/>
      <c r="DCQ585" s="178"/>
      <c r="DCR585" s="178"/>
      <c r="DCS585" s="178"/>
      <c r="DCT585" s="178"/>
      <c r="DCU585" s="178"/>
      <c r="DCV585" s="178"/>
      <c r="DCW585" s="178"/>
      <c r="DCX585" s="178"/>
      <c r="DCY585" s="178"/>
      <c r="DCZ585" s="178"/>
      <c r="DDA585" s="178"/>
      <c r="DDB585" s="178"/>
      <c r="DDC585" s="178"/>
      <c r="DDD585" s="178"/>
      <c r="DDE585" s="178"/>
      <c r="DDF585" s="178"/>
      <c r="DDG585" s="178"/>
      <c r="DDH585" s="178"/>
      <c r="DDI585" s="178"/>
      <c r="DDJ585" s="178"/>
      <c r="DDK585" s="178"/>
      <c r="DDL585" s="178"/>
      <c r="DDM585" s="178"/>
      <c r="DDN585" s="178"/>
      <c r="DDO585" s="178"/>
      <c r="DDP585" s="178"/>
      <c r="DDQ585" s="178"/>
      <c r="DDR585" s="178"/>
      <c r="DDS585" s="178"/>
      <c r="DDT585" s="178"/>
      <c r="DDU585" s="178"/>
      <c r="DDV585" s="178"/>
      <c r="DDW585" s="178"/>
      <c r="DDX585" s="178"/>
      <c r="DDY585" s="178"/>
      <c r="DDZ585" s="178"/>
      <c r="DEA585" s="178"/>
      <c r="DEB585" s="178"/>
      <c r="DEC585" s="178"/>
      <c r="DED585" s="178"/>
      <c r="DEE585" s="178"/>
      <c r="DEF585" s="178"/>
      <c r="DEG585" s="178"/>
      <c r="DEH585" s="178"/>
      <c r="DEI585" s="178"/>
      <c r="DEJ585" s="178"/>
      <c r="DEK585" s="178"/>
      <c r="DEL585" s="178"/>
      <c r="DEM585" s="178"/>
      <c r="DEN585" s="178"/>
      <c r="DEO585" s="178"/>
      <c r="DEP585" s="178"/>
      <c r="DEQ585" s="178"/>
      <c r="DER585" s="178"/>
      <c r="DES585" s="178"/>
      <c r="DET585" s="178"/>
      <c r="DEU585" s="178"/>
      <c r="DEV585" s="178"/>
      <c r="DEW585" s="178"/>
      <c r="DEX585" s="178"/>
      <c r="DEY585" s="178"/>
      <c r="DEZ585" s="178"/>
      <c r="DFA585" s="178"/>
      <c r="DFB585" s="178"/>
      <c r="DFC585" s="178"/>
      <c r="DFD585" s="178"/>
      <c r="DFE585" s="178"/>
      <c r="DFF585" s="178"/>
      <c r="DFG585" s="178"/>
      <c r="DFH585" s="178"/>
      <c r="DFI585" s="178"/>
      <c r="DFJ585" s="178"/>
      <c r="DFK585" s="178"/>
      <c r="DFL585" s="178"/>
      <c r="DFM585" s="178"/>
      <c r="DFN585" s="178"/>
      <c r="DFO585" s="178"/>
      <c r="DFP585" s="178"/>
      <c r="DFQ585" s="178"/>
      <c r="DFR585" s="178"/>
      <c r="DFS585" s="178"/>
      <c r="DFT585" s="178"/>
      <c r="DFU585" s="178"/>
      <c r="DFV585" s="178"/>
      <c r="DFW585" s="178"/>
      <c r="DFX585" s="178"/>
      <c r="DFY585" s="178"/>
      <c r="DFZ585" s="178"/>
      <c r="DGA585" s="178"/>
      <c r="DGB585" s="178"/>
      <c r="DGC585" s="178"/>
      <c r="DGD585" s="178"/>
      <c r="DGE585" s="178"/>
      <c r="DGF585" s="178"/>
      <c r="DGG585" s="178"/>
      <c r="DGH585" s="178"/>
      <c r="DGI585" s="178"/>
      <c r="DGJ585" s="178"/>
      <c r="DGK585" s="178"/>
      <c r="DGL585" s="178"/>
      <c r="DGM585" s="178"/>
      <c r="DGN585" s="178"/>
      <c r="DGO585" s="178"/>
      <c r="DGP585" s="178"/>
      <c r="DGQ585" s="178"/>
      <c r="DGR585" s="178"/>
      <c r="DGS585" s="178"/>
      <c r="DGT585" s="178"/>
      <c r="DGU585" s="178"/>
      <c r="DGV585" s="178"/>
      <c r="DGW585" s="178"/>
      <c r="DGX585" s="178"/>
      <c r="DGY585" s="178"/>
      <c r="DGZ585" s="178"/>
      <c r="DHA585" s="178"/>
      <c r="DHB585" s="178"/>
      <c r="DHC585" s="178"/>
      <c r="DHD585" s="178"/>
      <c r="DHE585" s="178"/>
      <c r="DHF585" s="178"/>
      <c r="DHG585" s="178"/>
      <c r="DHH585" s="178"/>
      <c r="DHI585" s="178"/>
      <c r="DHJ585" s="178"/>
      <c r="DHK585" s="178"/>
      <c r="DHL585" s="178"/>
      <c r="DHM585" s="178"/>
      <c r="DHN585" s="178"/>
      <c r="DHO585" s="178"/>
      <c r="DHP585" s="178"/>
      <c r="DHQ585" s="178"/>
      <c r="DHR585" s="178"/>
      <c r="DHS585" s="178"/>
      <c r="DHT585" s="178"/>
      <c r="DHU585" s="178"/>
      <c r="DHV585" s="178"/>
      <c r="DHW585" s="178"/>
      <c r="DHX585" s="178"/>
      <c r="DHY585" s="178"/>
      <c r="DHZ585" s="178"/>
      <c r="DIA585" s="178"/>
      <c r="DIB585" s="178"/>
      <c r="DIC585" s="178"/>
      <c r="DID585" s="178"/>
      <c r="DIE585" s="178"/>
      <c r="DIF585" s="178"/>
      <c r="DIG585" s="178"/>
      <c r="DIH585" s="178"/>
      <c r="DII585" s="178"/>
      <c r="DIJ585" s="178"/>
      <c r="DIK585" s="178"/>
      <c r="DIL585" s="178"/>
      <c r="DIM585" s="178"/>
      <c r="DIN585" s="178"/>
      <c r="DIO585" s="178"/>
      <c r="DIP585" s="178"/>
      <c r="DIQ585" s="178"/>
      <c r="DIR585" s="178"/>
      <c r="DIS585" s="178"/>
      <c r="DIT585" s="178"/>
      <c r="DIU585" s="178"/>
      <c r="DIV585" s="178"/>
      <c r="DIW585" s="178"/>
      <c r="DIX585" s="178"/>
      <c r="DIY585" s="178"/>
      <c r="DIZ585" s="178"/>
      <c r="DJA585" s="178"/>
      <c r="DJB585" s="178"/>
      <c r="DJC585" s="178"/>
      <c r="DJD585" s="178"/>
      <c r="DJE585" s="178"/>
      <c r="DJF585" s="178"/>
      <c r="DJG585" s="178"/>
      <c r="DJH585" s="178"/>
      <c r="DJI585" s="178"/>
      <c r="DJJ585" s="178"/>
      <c r="DJK585" s="178"/>
      <c r="DJL585" s="178"/>
      <c r="DJM585" s="178"/>
      <c r="DJN585" s="178"/>
      <c r="DJO585" s="178"/>
      <c r="DJP585" s="178"/>
      <c r="DJQ585" s="178"/>
      <c r="DJR585" s="178"/>
      <c r="DJS585" s="178"/>
      <c r="DJT585" s="178"/>
      <c r="DJU585" s="178"/>
      <c r="DJV585" s="178"/>
      <c r="DJW585" s="178"/>
      <c r="DJX585" s="178"/>
      <c r="DJY585" s="178"/>
      <c r="DJZ585" s="178"/>
      <c r="DKA585" s="178"/>
      <c r="DKB585" s="178"/>
      <c r="DKC585" s="178"/>
      <c r="DKD585" s="178"/>
      <c r="DKE585" s="178"/>
      <c r="DKF585" s="178"/>
      <c r="DKG585" s="178"/>
      <c r="DKH585" s="178"/>
      <c r="DKI585" s="178"/>
      <c r="DKJ585" s="178"/>
      <c r="DKK585" s="178"/>
      <c r="DKL585" s="178"/>
      <c r="DKM585" s="178"/>
      <c r="DKN585" s="178"/>
      <c r="DKO585" s="178"/>
      <c r="DKP585" s="178"/>
      <c r="DKQ585" s="178"/>
      <c r="DKR585" s="178"/>
      <c r="DKS585" s="178"/>
      <c r="DKT585" s="178"/>
      <c r="DKU585" s="178"/>
      <c r="DKV585" s="178"/>
      <c r="DKW585" s="178"/>
      <c r="DKX585" s="178"/>
      <c r="DKY585" s="178"/>
      <c r="DKZ585" s="178"/>
      <c r="DLA585" s="178"/>
      <c r="DLB585" s="178"/>
      <c r="DLC585" s="178"/>
      <c r="DLD585" s="178"/>
      <c r="DLE585" s="178"/>
      <c r="DLF585" s="178"/>
      <c r="DLG585" s="178"/>
      <c r="DLH585" s="178"/>
      <c r="DLI585" s="178"/>
      <c r="DLJ585" s="178"/>
      <c r="DLK585" s="178"/>
      <c r="DLL585" s="178"/>
      <c r="DLM585" s="178"/>
      <c r="DLN585" s="178"/>
      <c r="DLO585" s="178"/>
      <c r="DLP585" s="178"/>
      <c r="DLQ585" s="178"/>
      <c r="DLR585" s="178"/>
      <c r="DLS585" s="178"/>
      <c r="DLT585" s="178"/>
      <c r="DLU585" s="178"/>
      <c r="DLV585" s="178"/>
      <c r="DLW585" s="178"/>
      <c r="DLX585" s="178"/>
      <c r="DLY585" s="178"/>
      <c r="DLZ585" s="178"/>
      <c r="DMA585" s="178"/>
      <c r="DMB585" s="178"/>
      <c r="DMC585" s="178"/>
      <c r="DMD585" s="178"/>
      <c r="DME585" s="178"/>
      <c r="DMF585" s="178"/>
      <c r="DMG585" s="178"/>
      <c r="DMH585" s="178"/>
      <c r="DMI585" s="178"/>
      <c r="DMJ585" s="178"/>
      <c r="DMK585" s="178"/>
      <c r="DML585" s="178"/>
      <c r="DMM585" s="178"/>
      <c r="DMN585" s="178"/>
      <c r="DMO585" s="178"/>
      <c r="DMP585" s="178"/>
      <c r="DMQ585" s="178"/>
      <c r="DMR585" s="178"/>
      <c r="DMS585" s="178"/>
      <c r="DMT585" s="178"/>
      <c r="DMU585" s="178"/>
      <c r="DMV585" s="178"/>
      <c r="DMW585" s="178"/>
      <c r="DMX585" s="178"/>
      <c r="DMY585" s="178"/>
      <c r="DMZ585" s="178"/>
      <c r="DNA585" s="178"/>
      <c r="DNB585" s="178"/>
      <c r="DNC585" s="178"/>
      <c r="DND585" s="178"/>
      <c r="DNE585" s="178"/>
      <c r="DNF585" s="178"/>
      <c r="DNG585" s="178"/>
      <c r="DNH585" s="178"/>
      <c r="DNI585" s="178"/>
      <c r="DNJ585" s="178"/>
      <c r="DNK585" s="178"/>
      <c r="DNL585" s="178"/>
      <c r="DNM585" s="178"/>
      <c r="DNN585" s="178"/>
      <c r="DNO585" s="178"/>
      <c r="DNP585" s="178"/>
      <c r="DNQ585" s="178"/>
      <c r="DNR585" s="178"/>
      <c r="DNS585" s="178"/>
      <c r="DNT585" s="178"/>
      <c r="DNU585" s="178"/>
      <c r="DNV585" s="178"/>
      <c r="DNW585" s="178"/>
      <c r="DNX585" s="178"/>
      <c r="DNY585" s="178"/>
      <c r="DNZ585" s="178"/>
      <c r="DOA585" s="178"/>
      <c r="DOB585" s="178"/>
      <c r="DOC585" s="178"/>
      <c r="DOD585" s="178"/>
      <c r="DOE585" s="178"/>
      <c r="DOF585" s="178"/>
      <c r="DOG585" s="178"/>
      <c r="DOH585" s="178"/>
      <c r="DOI585" s="178"/>
      <c r="DOJ585" s="178"/>
      <c r="DOK585" s="178"/>
      <c r="DOL585" s="178"/>
      <c r="DOM585" s="178"/>
      <c r="DON585" s="178"/>
      <c r="DOO585" s="178"/>
      <c r="DOP585" s="178"/>
      <c r="DOQ585" s="178"/>
      <c r="DOR585" s="178"/>
      <c r="DOS585" s="178"/>
      <c r="DOT585" s="178"/>
      <c r="DOU585" s="178"/>
      <c r="DOV585" s="178"/>
      <c r="DOW585" s="178"/>
      <c r="DOX585" s="178"/>
      <c r="DOY585" s="178"/>
      <c r="DOZ585" s="178"/>
      <c r="DPA585" s="178"/>
      <c r="DPB585" s="178"/>
      <c r="DPC585" s="178"/>
      <c r="DPD585" s="178"/>
      <c r="DPE585" s="178"/>
      <c r="DPF585" s="178"/>
      <c r="DPG585" s="178"/>
      <c r="DPH585" s="178"/>
      <c r="DPI585" s="178"/>
      <c r="DPJ585" s="178"/>
      <c r="DPK585" s="178"/>
      <c r="DPL585" s="178"/>
      <c r="DPM585" s="178"/>
      <c r="DPN585" s="178"/>
      <c r="DPO585" s="178"/>
      <c r="DPP585" s="178"/>
      <c r="DPQ585" s="178"/>
      <c r="DPR585" s="178"/>
      <c r="DPS585" s="178"/>
      <c r="DPT585" s="178"/>
      <c r="DPU585" s="178"/>
      <c r="DPV585" s="178"/>
      <c r="DPW585" s="178"/>
      <c r="DPX585" s="178"/>
      <c r="DPY585" s="178"/>
      <c r="DPZ585" s="178"/>
      <c r="DQA585" s="178"/>
      <c r="DQB585" s="178"/>
      <c r="DQC585" s="178"/>
      <c r="DQD585" s="178"/>
      <c r="DQE585" s="178"/>
      <c r="DQF585" s="178"/>
      <c r="DQG585" s="178"/>
      <c r="DQH585" s="178"/>
      <c r="DQI585" s="178"/>
      <c r="DQJ585" s="178"/>
      <c r="DQK585" s="178"/>
      <c r="DQL585" s="178"/>
      <c r="DQM585" s="178"/>
      <c r="DQN585" s="178"/>
      <c r="DQO585" s="178"/>
      <c r="DQP585" s="178"/>
      <c r="DQQ585" s="178"/>
      <c r="DQR585" s="178"/>
      <c r="DQS585" s="178"/>
      <c r="DQT585" s="178"/>
      <c r="DQU585" s="178"/>
      <c r="DQV585" s="178"/>
      <c r="DQW585" s="178"/>
      <c r="DQX585" s="178"/>
      <c r="DQY585" s="178"/>
      <c r="DQZ585" s="178"/>
      <c r="DRA585" s="178"/>
      <c r="DRB585" s="178"/>
      <c r="DRC585" s="178"/>
      <c r="DRD585" s="178"/>
      <c r="DRE585" s="178"/>
      <c r="DRF585" s="178"/>
      <c r="DRG585" s="178"/>
      <c r="DRH585" s="178"/>
      <c r="DRI585" s="178"/>
      <c r="DRJ585" s="178"/>
      <c r="DRK585" s="178"/>
      <c r="DRL585" s="178"/>
      <c r="DRM585" s="178"/>
      <c r="DRN585" s="178"/>
      <c r="DRO585" s="178"/>
      <c r="DRP585" s="178"/>
      <c r="DRQ585" s="178"/>
      <c r="DRR585" s="178"/>
      <c r="DRS585" s="178"/>
      <c r="DRT585" s="178"/>
      <c r="DRU585" s="178"/>
      <c r="DRV585" s="178"/>
      <c r="DRW585" s="178"/>
      <c r="DRX585" s="178"/>
      <c r="DRY585" s="178"/>
      <c r="DRZ585" s="178"/>
      <c r="DSA585" s="178"/>
      <c r="DSB585" s="178"/>
      <c r="DSC585" s="178"/>
      <c r="DSD585" s="178"/>
      <c r="DSE585" s="178"/>
      <c r="DSF585" s="178"/>
      <c r="DSG585" s="178"/>
      <c r="DSH585" s="178"/>
      <c r="DSI585" s="178"/>
      <c r="DSJ585" s="178"/>
      <c r="DSK585" s="178"/>
      <c r="DSL585" s="178"/>
      <c r="DSM585" s="178"/>
      <c r="DSN585" s="178"/>
      <c r="DSO585" s="178"/>
      <c r="DSP585" s="178"/>
      <c r="DSQ585" s="178"/>
      <c r="DSR585" s="178"/>
      <c r="DSS585" s="178"/>
      <c r="DST585" s="178"/>
      <c r="DSU585" s="178"/>
      <c r="DSV585" s="178"/>
      <c r="DSW585" s="178"/>
      <c r="DSX585" s="178"/>
      <c r="DSY585" s="178"/>
      <c r="DSZ585" s="178"/>
      <c r="DTA585" s="178"/>
      <c r="DTB585" s="178"/>
      <c r="DTC585" s="178"/>
      <c r="DTD585" s="178"/>
      <c r="DTE585" s="178"/>
      <c r="DTF585" s="178"/>
      <c r="DTG585" s="178"/>
      <c r="DTH585" s="178"/>
      <c r="DTI585" s="178"/>
      <c r="DTJ585" s="178"/>
      <c r="DTK585" s="178"/>
      <c r="DTL585" s="178"/>
      <c r="DTM585" s="178"/>
      <c r="DTN585" s="178"/>
      <c r="DTO585" s="178"/>
      <c r="DTP585" s="178"/>
      <c r="DTQ585" s="178"/>
      <c r="DTR585" s="178"/>
      <c r="DTS585" s="178"/>
      <c r="DTT585" s="178"/>
      <c r="DTU585" s="178"/>
      <c r="DTV585" s="178"/>
      <c r="DTW585" s="178"/>
      <c r="DTX585" s="178"/>
      <c r="DTY585" s="178"/>
      <c r="DTZ585" s="178"/>
      <c r="DUA585" s="178"/>
      <c r="DUB585" s="178"/>
      <c r="DUC585" s="178"/>
      <c r="DUD585" s="178"/>
      <c r="DUE585" s="178"/>
      <c r="DUF585" s="178"/>
      <c r="DUG585" s="178"/>
      <c r="DUH585" s="178"/>
      <c r="DUI585" s="178"/>
      <c r="DUJ585" s="178"/>
      <c r="DUK585" s="178"/>
      <c r="DUL585" s="178"/>
      <c r="DUM585" s="178"/>
      <c r="DUN585" s="178"/>
      <c r="DUO585" s="178"/>
      <c r="DUP585" s="178"/>
      <c r="DUQ585" s="178"/>
      <c r="DUR585" s="178"/>
      <c r="DUS585" s="178"/>
      <c r="DUT585" s="178"/>
      <c r="DUU585" s="178"/>
      <c r="DUV585" s="178"/>
      <c r="DUW585" s="178"/>
      <c r="DUX585" s="178"/>
      <c r="DUY585" s="178"/>
      <c r="DUZ585" s="178"/>
      <c r="DVA585" s="178"/>
      <c r="DVB585" s="178"/>
      <c r="DVC585" s="178"/>
      <c r="DVD585" s="178"/>
      <c r="DVE585" s="178"/>
      <c r="DVF585" s="178"/>
      <c r="DVG585" s="178"/>
      <c r="DVH585" s="178"/>
      <c r="DVI585" s="178"/>
      <c r="DVJ585" s="178"/>
      <c r="DVK585" s="178"/>
      <c r="DVL585" s="178"/>
      <c r="DVM585" s="178"/>
      <c r="DVN585" s="178"/>
      <c r="DVO585" s="178"/>
      <c r="DVP585" s="178"/>
      <c r="DVQ585" s="178"/>
      <c r="DVR585" s="178"/>
      <c r="DVS585" s="178"/>
      <c r="DVT585" s="178"/>
      <c r="DVU585" s="178"/>
      <c r="DVV585" s="178"/>
      <c r="DVW585" s="178"/>
      <c r="DVX585" s="178"/>
      <c r="DVY585" s="178"/>
      <c r="DVZ585" s="178"/>
      <c r="DWA585" s="178"/>
      <c r="DWB585" s="178"/>
      <c r="DWC585" s="178"/>
      <c r="DWD585" s="178"/>
      <c r="DWE585" s="178"/>
      <c r="DWF585" s="178"/>
      <c r="DWG585" s="178"/>
      <c r="DWH585" s="178"/>
      <c r="DWI585" s="178"/>
      <c r="DWJ585" s="178"/>
      <c r="DWK585" s="178"/>
      <c r="DWL585" s="178"/>
      <c r="DWM585" s="178"/>
      <c r="DWN585" s="178"/>
      <c r="DWO585" s="178"/>
      <c r="DWP585" s="178"/>
      <c r="DWQ585" s="178"/>
      <c r="DWR585" s="178"/>
      <c r="DWS585" s="178"/>
      <c r="DWT585" s="178"/>
      <c r="DWU585" s="178"/>
      <c r="DWV585" s="178"/>
      <c r="DWW585" s="178"/>
      <c r="DWX585" s="178"/>
      <c r="DWY585" s="178"/>
      <c r="DWZ585" s="178"/>
      <c r="DXA585" s="178"/>
      <c r="DXB585" s="178"/>
      <c r="DXC585" s="178"/>
      <c r="DXD585" s="178"/>
      <c r="DXE585" s="178"/>
      <c r="DXF585" s="178"/>
      <c r="DXG585" s="178"/>
      <c r="DXH585" s="178"/>
      <c r="DXI585" s="178"/>
      <c r="DXJ585" s="178"/>
      <c r="DXK585" s="178"/>
      <c r="DXL585" s="178"/>
      <c r="DXM585" s="178"/>
      <c r="DXN585" s="178"/>
      <c r="DXO585" s="178"/>
      <c r="DXP585" s="178"/>
      <c r="DXQ585" s="178"/>
      <c r="DXR585" s="178"/>
      <c r="DXS585" s="178"/>
      <c r="DXT585" s="178"/>
      <c r="DXU585" s="178"/>
      <c r="DXV585" s="178"/>
      <c r="DXW585" s="178"/>
      <c r="DXX585" s="178"/>
      <c r="DXY585" s="178"/>
      <c r="DXZ585" s="178"/>
      <c r="DYA585" s="178"/>
      <c r="DYB585" s="178"/>
      <c r="DYC585" s="178"/>
      <c r="DYD585" s="178"/>
      <c r="DYE585" s="178"/>
      <c r="DYF585" s="178"/>
      <c r="DYG585" s="178"/>
      <c r="DYH585" s="178"/>
      <c r="DYI585" s="178"/>
      <c r="DYJ585" s="178"/>
      <c r="DYK585" s="178"/>
      <c r="DYL585" s="178"/>
      <c r="DYM585" s="178"/>
      <c r="DYN585" s="178"/>
      <c r="DYO585" s="178"/>
      <c r="DYP585" s="178"/>
      <c r="DYQ585" s="178"/>
      <c r="DYR585" s="178"/>
      <c r="DYS585" s="178"/>
      <c r="DYT585" s="178"/>
      <c r="DYU585" s="178"/>
      <c r="DYV585" s="178"/>
      <c r="DYW585" s="178"/>
      <c r="DYX585" s="178"/>
      <c r="DYY585" s="178"/>
      <c r="DYZ585" s="178"/>
      <c r="DZA585" s="178"/>
      <c r="DZB585" s="178"/>
      <c r="DZC585" s="178"/>
      <c r="DZD585" s="178"/>
      <c r="DZE585" s="178"/>
      <c r="DZF585" s="178"/>
      <c r="DZG585" s="178"/>
      <c r="DZH585" s="178"/>
      <c r="DZI585" s="178"/>
      <c r="DZJ585" s="178"/>
      <c r="DZK585" s="178"/>
      <c r="DZL585" s="178"/>
      <c r="DZM585" s="178"/>
      <c r="DZN585" s="178"/>
      <c r="DZO585" s="178"/>
      <c r="DZP585" s="178"/>
      <c r="DZQ585" s="178"/>
      <c r="DZR585" s="178"/>
      <c r="DZS585" s="178"/>
      <c r="DZT585" s="178"/>
      <c r="DZU585" s="178"/>
      <c r="DZV585" s="178"/>
      <c r="DZW585" s="178"/>
      <c r="DZX585" s="178"/>
      <c r="DZY585" s="178"/>
      <c r="DZZ585" s="178"/>
      <c r="EAA585" s="178"/>
      <c r="EAB585" s="178"/>
      <c r="EAC585" s="178"/>
      <c r="EAD585" s="178"/>
      <c r="EAE585" s="178"/>
      <c r="EAF585" s="178"/>
      <c r="EAG585" s="178"/>
      <c r="EAH585" s="178"/>
      <c r="EAI585" s="178"/>
      <c r="EAJ585" s="178"/>
      <c r="EAK585" s="178"/>
      <c r="EAL585" s="178"/>
      <c r="EAM585" s="178"/>
      <c r="EAN585" s="178"/>
      <c r="EAO585" s="178"/>
      <c r="EAP585" s="178"/>
      <c r="EAQ585" s="178"/>
      <c r="EAR585" s="178"/>
      <c r="EAS585" s="178"/>
      <c r="EAT585" s="178"/>
      <c r="EAU585" s="178"/>
      <c r="EAV585" s="178"/>
      <c r="EAW585" s="178"/>
      <c r="EAX585" s="178"/>
      <c r="EAY585" s="178"/>
      <c r="EAZ585" s="178"/>
      <c r="EBA585" s="178"/>
      <c r="EBB585" s="178"/>
      <c r="EBC585" s="178"/>
      <c r="EBD585" s="178"/>
      <c r="EBE585" s="178"/>
      <c r="EBF585" s="178"/>
      <c r="EBG585" s="178"/>
      <c r="EBH585" s="178"/>
      <c r="EBI585" s="178"/>
      <c r="EBJ585" s="178"/>
      <c r="EBK585" s="178"/>
      <c r="EBL585" s="178"/>
      <c r="EBM585" s="178"/>
      <c r="EBN585" s="178"/>
      <c r="EBO585" s="178"/>
      <c r="EBP585" s="178"/>
      <c r="EBQ585" s="178"/>
      <c r="EBR585" s="178"/>
      <c r="EBS585" s="178"/>
      <c r="EBT585" s="178"/>
      <c r="EBU585" s="178"/>
      <c r="EBV585" s="178"/>
      <c r="EBW585" s="178"/>
      <c r="EBX585" s="178"/>
      <c r="EBY585" s="178"/>
      <c r="EBZ585" s="178"/>
      <c r="ECA585" s="178"/>
      <c r="ECB585" s="178"/>
      <c r="ECC585" s="178"/>
      <c r="ECD585" s="178"/>
      <c r="ECE585" s="178"/>
      <c r="ECF585" s="178"/>
      <c r="ECG585" s="178"/>
      <c r="ECH585" s="178"/>
      <c r="ECI585" s="178"/>
      <c r="ECJ585" s="178"/>
      <c r="ECK585" s="178"/>
      <c r="ECL585" s="178"/>
      <c r="ECM585" s="178"/>
      <c r="ECN585" s="178"/>
      <c r="ECO585" s="178"/>
      <c r="ECP585" s="178"/>
      <c r="ECQ585" s="178"/>
      <c r="ECR585" s="178"/>
      <c r="ECS585" s="178"/>
      <c r="ECT585" s="178"/>
      <c r="ECU585" s="178"/>
      <c r="ECV585" s="178"/>
      <c r="ECW585" s="178"/>
      <c r="ECX585" s="178"/>
      <c r="ECY585" s="178"/>
      <c r="ECZ585" s="178"/>
      <c r="EDA585" s="178"/>
      <c r="EDB585" s="178"/>
      <c r="EDC585" s="178"/>
      <c r="EDD585" s="178"/>
      <c r="EDE585" s="178"/>
      <c r="EDF585" s="178"/>
      <c r="EDG585" s="178"/>
      <c r="EDH585" s="178"/>
      <c r="EDI585" s="178"/>
      <c r="EDJ585" s="178"/>
      <c r="EDK585" s="178"/>
      <c r="EDL585" s="178"/>
      <c r="EDM585" s="178"/>
      <c r="EDN585" s="178"/>
      <c r="EDO585" s="178"/>
      <c r="EDP585" s="178"/>
      <c r="EDQ585" s="178"/>
      <c r="EDR585" s="178"/>
      <c r="EDS585" s="178"/>
      <c r="EDT585" s="178"/>
      <c r="EDU585" s="178"/>
      <c r="EDV585" s="178"/>
      <c r="EDW585" s="178"/>
      <c r="EDX585" s="178"/>
      <c r="EDY585" s="178"/>
      <c r="EDZ585" s="178"/>
      <c r="EEA585" s="178"/>
      <c r="EEB585" s="178"/>
      <c r="EEC585" s="178"/>
      <c r="EED585" s="178"/>
      <c r="EEE585" s="178"/>
      <c r="EEF585" s="178"/>
      <c r="EEG585" s="178"/>
      <c r="EEH585" s="178"/>
      <c r="EEI585" s="178"/>
      <c r="EEJ585" s="178"/>
      <c r="EEK585" s="178"/>
      <c r="EEL585" s="178"/>
      <c r="EEM585" s="178"/>
      <c r="EEN585" s="178"/>
      <c r="EEO585" s="178"/>
      <c r="EEP585" s="178"/>
      <c r="EEQ585" s="178"/>
      <c r="EER585" s="178"/>
      <c r="EES585" s="178"/>
      <c r="EET585" s="178"/>
      <c r="EEU585" s="178"/>
      <c r="EEV585" s="178"/>
      <c r="EEW585" s="178"/>
      <c r="EEX585" s="178"/>
      <c r="EEY585" s="178"/>
      <c r="EEZ585" s="178"/>
      <c r="EFA585" s="178"/>
      <c r="EFB585" s="178"/>
      <c r="EFC585" s="178"/>
      <c r="EFD585" s="178"/>
      <c r="EFE585" s="178"/>
      <c r="EFF585" s="178"/>
      <c r="EFG585" s="178"/>
      <c r="EFH585" s="178"/>
      <c r="EFI585" s="178"/>
      <c r="EFJ585" s="178"/>
      <c r="EFK585" s="178"/>
      <c r="EFL585" s="178"/>
      <c r="EFM585" s="178"/>
      <c r="EFN585" s="178"/>
      <c r="EFO585" s="178"/>
      <c r="EFP585" s="178"/>
      <c r="EFQ585" s="178"/>
      <c r="EFR585" s="178"/>
      <c r="EFS585" s="178"/>
      <c r="EFT585" s="178"/>
      <c r="EFU585" s="178"/>
      <c r="EFV585" s="178"/>
      <c r="EFW585" s="178"/>
      <c r="EFX585" s="178"/>
      <c r="EFY585" s="178"/>
      <c r="EFZ585" s="178"/>
      <c r="EGA585" s="178"/>
      <c r="EGB585" s="178"/>
      <c r="EGC585" s="178"/>
      <c r="EGD585" s="178"/>
      <c r="EGE585" s="178"/>
      <c r="EGF585" s="178"/>
      <c r="EGG585" s="178"/>
      <c r="EGH585" s="178"/>
      <c r="EGI585" s="178"/>
      <c r="EGJ585" s="178"/>
      <c r="EGK585" s="178"/>
      <c r="EGL585" s="178"/>
      <c r="EGM585" s="178"/>
      <c r="EGN585" s="178"/>
      <c r="EGO585" s="178"/>
      <c r="EGP585" s="178"/>
      <c r="EGQ585" s="178"/>
      <c r="EGR585" s="178"/>
      <c r="EGS585" s="178"/>
      <c r="EGT585" s="178"/>
      <c r="EGU585" s="178"/>
      <c r="EGV585" s="178"/>
      <c r="EGW585" s="178"/>
      <c r="EGX585" s="178"/>
      <c r="EGY585" s="178"/>
      <c r="EGZ585" s="178"/>
      <c r="EHA585" s="178"/>
      <c r="EHB585" s="178"/>
      <c r="EHC585" s="178"/>
      <c r="EHD585" s="178"/>
      <c r="EHE585" s="178"/>
      <c r="EHF585" s="178"/>
      <c r="EHG585" s="178"/>
      <c r="EHH585" s="178"/>
      <c r="EHI585" s="178"/>
      <c r="EHJ585" s="178"/>
      <c r="EHK585" s="178"/>
      <c r="EHL585" s="178"/>
      <c r="EHM585" s="178"/>
      <c r="EHN585" s="178"/>
      <c r="EHO585" s="178"/>
      <c r="EHP585" s="178"/>
      <c r="EHQ585" s="178"/>
      <c r="EHR585" s="178"/>
      <c r="EHS585" s="178"/>
      <c r="EHT585" s="178"/>
      <c r="EHU585" s="178"/>
      <c r="EHV585" s="178"/>
      <c r="EHW585" s="178"/>
      <c r="EHX585" s="178"/>
      <c r="EHY585" s="178"/>
      <c r="EHZ585" s="178"/>
      <c r="EIA585" s="178"/>
      <c r="EIB585" s="178"/>
      <c r="EIC585" s="178"/>
      <c r="EID585" s="178"/>
      <c r="EIE585" s="178"/>
      <c r="EIF585" s="178"/>
      <c r="EIG585" s="178"/>
      <c r="EIH585" s="178"/>
      <c r="EII585" s="178"/>
      <c r="EIJ585" s="178"/>
      <c r="EIK585" s="178"/>
      <c r="EIL585" s="178"/>
      <c r="EIM585" s="178"/>
      <c r="EIN585" s="178"/>
      <c r="EIO585" s="178"/>
      <c r="EIP585" s="178"/>
      <c r="EIQ585" s="178"/>
      <c r="EIR585" s="178"/>
      <c r="EIS585" s="178"/>
      <c r="EIT585" s="178"/>
      <c r="EIU585" s="178"/>
      <c r="EIV585" s="178"/>
      <c r="EIW585" s="178"/>
      <c r="EIX585" s="178"/>
      <c r="EIY585" s="178"/>
      <c r="EIZ585" s="178"/>
      <c r="EJA585" s="178"/>
      <c r="EJB585" s="178"/>
      <c r="EJC585" s="178"/>
      <c r="EJD585" s="178"/>
      <c r="EJE585" s="178"/>
      <c r="EJF585" s="178"/>
      <c r="EJG585" s="178"/>
      <c r="EJH585" s="178"/>
      <c r="EJI585" s="178"/>
      <c r="EJJ585" s="178"/>
      <c r="EJK585" s="178"/>
      <c r="EJL585" s="178"/>
      <c r="EJM585" s="178"/>
      <c r="EJN585" s="178"/>
      <c r="EJO585" s="178"/>
      <c r="EJP585" s="178"/>
      <c r="EJQ585" s="178"/>
      <c r="EJR585" s="178"/>
      <c r="EJS585" s="178"/>
      <c r="EJT585" s="178"/>
      <c r="EJU585" s="178"/>
      <c r="EJV585" s="178"/>
      <c r="EJW585" s="178"/>
      <c r="EJX585" s="178"/>
      <c r="EJY585" s="178"/>
      <c r="EJZ585" s="178"/>
      <c r="EKA585" s="178"/>
      <c r="EKB585" s="178"/>
      <c r="EKC585" s="178"/>
      <c r="EKD585" s="178"/>
      <c r="EKE585" s="178"/>
      <c r="EKF585" s="178"/>
      <c r="EKG585" s="178"/>
      <c r="EKH585" s="178"/>
      <c r="EKI585" s="178"/>
      <c r="EKJ585" s="178"/>
      <c r="EKK585" s="178"/>
      <c r="EKL585" s="178"/>
      <c r="EKM585" s="178"/>
      <c r="EKN585" s="178"/>
      <c r="EKO585" s="178"/>
      <c r="EKP585" s="178"/>
      <c r="EKQ585" s="178"/>
      <c r="EKR585" s="178"/>
      <c r="EKS585" s="178"/>
      <c r="EKT585" s="178"/>
      <c r="EKU585" s="178"/>
      <c r="EKV585" s="178"/>
      <c r="EKW585" s="178"/>
      <c r="EKX585" s="178"/>
      <c r="EKY585" s="178"/>
      <c r="EKZ585" s="178"/>
      <c r="ELA585" s="178"/>
      <c r="ELB585" s="178"/>
      <c r="ELC585" s="178"/>
      <c r="ELD585" s="178"/>
      <c r="ELE585" s="178"/>
      <c r="ELF585" s="178"/>
      <c r="ELG585" s="178"/>
      <c r="ELH585" s="178"/>
      <c r="ELI585" s="178"/>
      <c r="ELJ585" s="178"/>
      <c r="ELK585" s="178"/>
      <c r="ELL585" s="178"/>
      <c r="ELM585" s="178"/>
      <c r="ELN585" s="178"/>
      <c r="ELO585" s="178"/>
      <c r="ELP585" s="178"/>
      <c r="ELQ585" s="178"/>
      <c r="ELR585" s="178"/>
      <c r="ELS585" s="178"/>
      <c r="ELT585" s="178"/>
      <c r="ELU585" s="178"/>
      <c r="ELV585" s="178"/>
      <c r="ELW585" s="178"/>
      <c r="ELX585" s="178"/>
      <c r="ELY585" s="178"/>
      <c r="ELZ585" s="178"/>
      <c r="EMA585" s="178"/>
      <c r="EMB585" s="178"/>
      <c r="EMC585" s="178"/>
      <c r="EMD585" s="178"/>
      <c r="EME585" s="178"/>
      <c r="EMF585" s="178"/>
      <c r="EMG585" s="178"/>
      <c r="EMH585" s="178"/>
      <c r="EMI585" s="178"/>
      <c r="EMJ585" s="178"/>
      <c r="EMK585" s="178"/>
      <c r="EML585" s="178"/>
      <c r="EMM585" s="178"/>
      <c r="EMN585" s="178"/>
      <c r="EMO585" s="178"/>
      <c r="EMP585" s="178"/>
      <c r="EMQ585" s="178"/>
      <c r="EMR585" s="178"/>
      <c r="EMS585" s="178"/>
      <c r="EMT585" s="178"/>
      <c r="EMU585" s="178"/>
      <c r="EMV585" s="178"/>
      <c r="EMW585" s="178"/>
      <c r="EMX585" s="178"/>
      <c r="EMY585" s="178"/>
      <c r="EMZ585" s="178"/>
      <c r="ENA585" s="178"/>
      <c r="ENB585" s="178"/>
      <c r="ENC585" s="178"/>
      <c r="END585" s="178"/>
      <c r="ENE585" s="178"/>
      <c r="ENF585" s="178"/>
      <c r="ENG585" s="178"/>
      <c r="ENH585" s="178"/>
      <c r="ENI585" s="178"/>
      <c r="ENJ585" s="178"/>
      <c r="ENK585" s="178"/>
      <c r="ENL585" s="178"/>
      <c r="ENM585" s="178"/>
      <c r="ENN585" s="178"/>
      <c r="ENO585" s="178"/>
      <c r="ENP585" s="178"/>
      <c r="ENQ585" s="178"/>
      <c r="ENR585" s="178"/>
      <c r="ENS585" s="178"/>
      <c r="ENT585" s="178"/>
      <c r="ENU585" s="178"/>
      <c r="ENV585" s="178"/>
      <c r="ENW585" s="178"/>
      <c r="ENX585" s="178"/>
      <c r="ENY585" s="178"/>
      <c r="ENZ585" s="178"/>
      <c r="EOA585" s="178"/>
      <c r="EOB585" s="178"/>
      <c r="EOC585" s="178"/>
      <c r="EOD585" s="178"/>
      <c r="EOE585" s="178"/>
      <c r="EOF585" s="178"/>
      <c r="EOG585" s="178"/>
      <c r="EOH585" s="178"/>
      <c r="EOI585" s="178"/>
      <c r="EOJ585" s="178"/>
      <c r="EOK585" s="178"/>
      <c r="EOL585" s="178"/>
      <c r="EOM585" s="178"/>
      <c r="EON585" s="178"/>
      <c r="EOO585" s="178"/>
      <c r="EOP585" s="178"/>
      <c r="EOQ585" s="178"/>
      <c r="EOR585" s="178"/>
      <c r="EOS585" s="178"/>
      <c r="EOT585" s="178"/>
      <c r="EOU585" s="178"/>
      <c r="EOV585" s="178"/>
      <c r="EOW585" s="178"/>
      <c r="EOX585" s="178"/>
      <c r="EOY585" s="178"/>
      <c r="EOZ585" s="178"/>
      <c r="EPA585" s="178"/>
      <c r="EPB585" s="178"/>
      <c r="EPC585" s="178"/>
      <c r="EPD585" s="178"/>
      <c r="EPE585" s="178"/>
      <c r="EPF585" s="178"/>
      <c r="EPG585" s="178"/>
      <c r="EPH585" s="178"/>
      <c r="EPI585" s="178"/>
      <c r="EPJ585" s="178"/>
      <c r="EPK585" s="178"/>
      <c r="EPL585" s="178"/>
      <c r="EPM585" s="178"/>
      <c r="EPN585" s="178"/>
      <c r="EPO585" s="178"/>
      <c r="EPP585" s="178"/>
      <c r="EPQ585" s="178"/>
      <c r="EPR585" s="178"/>
      <c r="EPS585" s="178"/>
      <c r="EPT585" s="178"/>
      <c r="EPU585" s="178"/>
      <c r="EPV585" s="178"/>
      <c r="EPW585" s="178"/>
      <c r="EPX585" s="178"/>
      <c r="EPY585" s="178"/>
      <c r="EPZ585" s="178"/>
      <c r="EQA585" s="178"/>
      <c r="EQB585" s="178"/>
      <c r="EQC585" s="178"/>
      <c r="EQD585" s="178"/>
      <c r="EQE585" s="178"/>
      <c r="EQF585" s="178"/>
      <c r="EQG585" s="178"/>
      <c r="EQH585" s="178"/>
      <c r="EQI585" s="178"/>
      <c r="EQJ585" s="178"/>
      <c r="EQK585" s="178"/>
      <c r="EQL585" s="178"/>
      <c r="EQM585" s="178"/>
      <c r="EQN585" s="178"/>
      <c r="EQO585" s="178"/>
      <c r="EQP585" s="178"/>
      <c r="EQQ585" s="178"/>
      <c r="EQR585" s="178"/>
      <c r="EQS585" s="178"/>
      <c r="EQT585" s="178"/>
      <c r="EQU585" s="178"/>
      <c r="EQV585" s="178"/>
      <c r="EQW585" s="178"/>
      <c r="EQX585" s="178"/>
      <c r="EQY585" s="178"/>
      <c r="EQZ585" s="178"/>
      <c r="ERA585" s="178"/>
      <c r="ERB585" s="178"/>
      <c r="ERC585" s="178"/>
      <c r="ERD585" s="178"/>
      <c r="ERE585" s="178"/>
      <c r="ERF585" s="178"/>
      <c r="ERG585" s="178"/>
      <c r="ERH585" s="178"/>
      <c r="ERI585" s="178"/>
      <c r="ERJ585" s="178"/>
      <c r="ERK585" s="178"/>
      <c r="ERL585" s="178"/>
      <c r="ERM585" s="178"/>
      <c r="ERN585" s="178"/>
      <c r="ERO585" s="178"/>
      <c r="ERP585" s="178"/>
      <c r="ERQ585" s="178"/>
      <c r="ERR585" s="178"/>
      <c r="ERS585" s="178"/>
      <c r="ERT585" s="178"/>
      <c r="ERU585" s="178"/>
      <c r="ERV585" s="178"/>
      <c r="ERW585" s="178"/>
      <c r="ERX585" s="178"/>
      <c r="ERY585" s="178"/>
      <c r="ERZ585" s="178"/>
      <c r="ESA585" s="178"/>
      <c r="ESB585" s="178"/>
      <c r="ESC585" s="178"/>
      <c r="ESD585" s="178"/>
      <c r="ESE585" s="178"/>
      <c r="ESF585" s="178"/>
      <c r="ESG585" s="178"/>
      <c r="ESH585" s="178"/>
      <c r="ESI585" s="178"/>
      <c r="ESJ585" s="178"/>
      <c r="ESK585" s="178"/>
      <c r="ESL585" s="178"/>
      <c r="ESM585" s="178"/>
      <c r="ESN585" s="178"/>
      <c r="ESO585" s="178"/>
      <c r="ESP585" s="178"/>
      <c r="ESQ585" s="178"/>
      <c r="ESR585" s="178"/>
      <c r="ESS585" s="178"/>
      <c r="EST585" s="178"/>
      <c r="ESU585" s="178"/>
      <c r="ESV585" s="178"/>
      <c r="ESW585" s="178"/>
      <c r="ESX585" s="178"/>
      <c r="ESY585" s="178"/>
      <c r="ESZ585" s="178"/>
      <c r="ETA585" s="178"/>
      <c r="ETB585" s="178"/>
      <c r="ETC585" s="178"/>
      <c r="ETD585" s="178"/>
      <c r="ETE585" s="178"/>
      <c r="ETF585" s="178"/>
      <c r="ETG585" s="178"/>
      <c r="ETH585" s="178"/>
      <c r="ETI585" s="178"/>
      <c r="ETJ585" s="178"/>
      <c r="ETK585" s="178"/>
      <c r="ETL585" s="178"/>
      <c r="ETM585" s="178"/>
      <c r="ETN585" s="178"/>
      <c r="ETO585" s="178"/>
      <c r="ETP585" s="178"/>
      <c r="ETQ585" s="178"/>
      <c r="ETR585" s="178"/>
      <c r="ETS585" s="178"/>
      <c r="ETT585" s="178"/>
      <c r="ETU585" s="178"/>
      <c r="ETV585" s="178"/>
      <c r="ETW585" s="178"/>
      <c r="ETX585" s="178"/>
      <c r="ETY585" s="178"/>
      <c r="ETZ585" s="178"/>
      <c r="EUA585" s="178"/>
      <c r="EUB585" s="178"/>
      <c r="EUC585" s="178"/>
      <c r="EUD585" s="178"/>
      <c r="EUE585" s="178"/>
      <c r="EUF585" s="178"/>
      <c r="EUG585" s="178"/>
      <c r="EUH585" s="178"/>
      <c r="EUI585" s="178"/>
      <c r="EUJ585" s="178"/>
      <c r="EUK585" s="178"/>
      <c r="EUL585" s="178"/>
      <c r="EUM585" s="178"/>
      <c r="EUN585" s="178"/>
      <c r="EUO585" s="178"/>
      <c r="EUP585" s="178"/>
      <c r="EUQ585" s="178"/>
      <c r="EUR585" s="178"/>
      <c r="EUS585" s="178"/>
      <c r="EUT585" s="178"/>
      <c r="EUU585" s="178"/>
      <c r="EUV585" s="178"/>
      <c r="EUW585" s="178"/>
      <c r="EUX585" s="178"/>
      <c r="EUY585" s="178"/>
      <c r="EUZ585" s="178"/>
      <c r="EVA585" s="178"/>
      <c r="EVB585" s="178"/>
      <c r="EVC585" s="178"/>
      <c r="EVD585" s="178"/>
      <c r="EVE585" s="178"/>
      <c r="EVF585" s="178"/>
      <c r="EVG585" s="178"/>
      <c r="EVH585" s="178"/>
      <c r="EVI585" s="178"/>
      <c r="EVJ585" s="178"/>
      <c r="EVK585" s="178"/>
      <c r="EVL585" s="178"/>
      <c r="EVM585" s="178"/>
      <c r="EVN585" s="178"/>
      <c r="EVO585" s="178"/>
      <c r="EVP585" s="178"/>
      <c r="EVQ585" s="178"/>
      <c r="EVR585" s="178"/>
      <c r="EVS585" s="178"/>
      <c r="EVT585" s="178"/>
      <c r="EVU585" s="178"/>
      <c r="EVV585" s="178"/>
      <c r="EVW585" s="178"/>
      <c r="EVX585" s="178"/>
      <c r="EVY585" s="178"/>
      <c r="EVZ585" s="178"/>
      <c r="EWA585" s="178"/>
      <c r="EWB585" s="178"/>
      <c r="EWC585" s="178"/>
      <c r="EWD585" s="178"/>
      <c r="EWE585" s="178"/>
      <c r="EWF585" s="178"/>
      <c r="EWG585" s="178"/>
      <c r="EWH585" s="178"/>
      <c r="EWI585" s="178"/>
      <c r="EWJ585" s="178"/>
      <c r="EWK585" s="178"/>
      <c r="EWL585" s="178"/>
      <c r="EWM585" s="178"/>
      <c r="EWN585" s="178"/>
      <c r="EWO585" s="178"/>
      <c r="EWP585" s="178"/>
      <c r="EWQ585" s="178"/>
      <c r="EWR585" s="178"/>
      <c r="EWS585" s="178"/>
      <c r="EWT585" s="178"/>
      <c r="EWU585" s="178"/>
      <c r="EWV585" s="178"/>
      <c r="EWW585" s="178"/>
      <c r="EWX585" s="178"/>
      <c r="EWY585" s="178"/>
      <c r="EWZ585" s="178"/>
      <c r="EXA585" s="178"/>
      <c r="EXB585" s="178"/>
      <c r="EXC585" s="178"/>
      <c r="EXD585" s="178"/>
      <c r="EXE585" s="178"/>
      <c r="EXF585" s="178"/>
      <c r="EXG585" s="178"/>
      <c r="EXH585" s="178"/>
      <c r="EXI585" s="178"/>
      <c r="EXJ585" s="178"/>
      <c r="EXK585" s="178"/>
      <c r="EXL585" s="178"/>
      <c r="EXM585" s="178"/>
      <c r="EXN585" s="178"/>
      <c r="EXO585" s="178"/>
      <c r="EXP585" s="178"/>
      <c r="EXQ585" s="178"/>
      <c r="EXR585" s="178"/>
      <c r="EXS585" s="178"/>
      <c r="EXT585" s="178"/>
      <c r="EXU585" s="178"/>
      <c r="EXV585" s="178"/>
      <c r="EXW585" s="178"/>
      <c r="EXX585" s="178"/>
      <c r="EXY585" s="178"/>
      <c r="EXZ585" s="178"/>
      <c r="EYA585" s="178"/>
      <c r="EYB585" s="178"/>
      <c r="EYC585" s="178"/>
      <c r="EYD585" s="178"/>
      <c r="EYE585" s="178"/>
      <c r="EYF585" s="178"/>
      <c r="EYG585" s="178"/>
      <c r="EYH585" s="178"/>
      <c r="EYI585" s="178"/>
      <c r="EYJ585" s="178"/>
      <c r="EYK585" s="178"/>
      <c r="EYL585" s="178"/>
      <c r="EYM585" s="178"/>
      <c r="EYN585" s="178"/>
      <c r="EYO585" s="178"/>
      <c r="EYP585" s="178"/>
      <c r="EYQ585" s="178"/>
      <c r="EYR585" s="178"/>
      <c r="EYS585" s="178"/>
      <c r="EYT585" s="178"/>
      <c r="EYU585" s="178"/>
      <c r="EYV585" s="178"/>
      <c r="EYW585" s="178"/>
      <c r="EYX585" s="178"/>
      <c r="EYY585" s="178"/>
      <c r="EYZ585" s="178"/>
      <c r="EZA585" s="178"/>
      <c r="EZB585" s="178"/>
      <c r="EZC585" s="178"/>
      <c r="EZD585" s="178"/>
      <c r="EZE585" s="178"/>
      <c r="EZF585" s="178"/>
      <c r="EZG585" s="178"/>
      <c r="EZH585" s="178"/>
      <c r="EZI585" s="178"/>
      <c r="EZJ585" s="178"/>
      <c r="EZK585" s="178"/>
      <c r="EZL585" s="178"/>
      <c r="EZM585" s="178"/>
      <c r="EZN585" s="178"/>
      <c r="EZO585" s="178"/>
      <c r="EZP585" s="178"/>
      <c r="EZQ585" s="178"/>
      <c r="EZR585" s="178"/>
      <c r="EZS585" s="178"/>
      <c r="EZT585" s="178"/>
      <c r="EZU585" s="178"/>
      <c r="EZV585" s="178"/>
      <c r="EZW585" s="178"/>
      <c r="EZX585" s="178"/>
      <c r="EZY585" s="178"/>
      <c r="EZZ585" s="178"/>
      <c r="FAA585" s="178"/>
      <c r="FAB585" s="178"/>
      <c r="FAC585" s="178"/>
      <c r="FAD585" s="178"/>
      <c r="FAE585" s="178"/>
      <c r="FAF585" s="178"/>
      <c r="FAG585" s="178"/>
      <c r="FAH585" s="178"/>
      <c r="FAI585" s="178"/>
      <c r="FAJ585" s="178"/>
      <c r="FAK585" s="178"/>
      <c r="FAL585" s="178"/>
      <c r="FAM585" s="178"/>
      <c r="FAN585" s="178"/>
      <c r="FAO585" s="178"/>
      <c r="FAP585" s="178"/>
      <c r="FAQ585" s="178"/>
      <c r="FAR585" s="178"/>
      <c r="FAS585" s="178"/>
      <c r="FAT585" s="178"/>
      <c r="FAU585" s="178"/>
      <c r="FAV585" s="178"/>
      <c r="FAW585" s="178"/>
      <c r="FAX585" s="178"/>
      <c r="FAY585" s="178"/>
      <c r="FAZ585" s="178"/>
      <c r="FBA585" s="178"/>
      <c r="FBB585" s="178"/>
      <c r="FBC585" s="178"/>
      <c r="FBD585" s="178"/>
      <c r="FBE585" s="178"/>
      <c r="FBF585" s="178"/>
      <c r="FBG585" s="178"/>
      <c r="FBH585" s="178"/>
      <c r="FBI585" s="178"/>
      <c r="FBJ585" s="178"/>
      <c r="FBK585" s="178"/>
      <c r="FBL585" s="178"/>
      <c r="FBM585" s="178"/>
      <c r="FBN585" s="178"/>
      <c r="FBO585" s="178"/>
      <c r="FBP585" s="178"/>
      <c r="FBQ585" s="178"/>
      <c r="FBR585" s="178"/>
      <c r="FBS585" s="178"/>
      <c r="FBT585" s="178"/>
      <c r="FBU585" s="178"/>
      <c r="FBV585" s="178"/>
      <c r="FBW585" s="178"/>
      <c r="FBX585" s="178"/>
      <c r="FBY585" s="178"/>
      <c r="FBZ585" s="178"/>
      <c r="FCA585" s="178"/>
      <c r="FCB585" s="178"/>
      <c r="FCC585" s="178"/>
      <c r="FCD585" s="178"/>
      <c r="FCE585" s="178"/>
      <c r="FCF585" s="178"/>
      <c r="FCG585" s="178"/>
      <c r="FCH585" s="178"/>
      <c r="FCI585" s="178"/>
      <c r="FCJ585" s="178"/>
      <c r="FCK585" s="178"/>
      <c r="FCL585" s="178"/>
      <c r="FCM585" s="178"/>
      <c r="FCN585" s="178"/>
      <c r="FCO585" s="178"/>
      <c r="FCP585" s="178"/>
      <c r="FCQ585" s="178"/>
      <c r="FCR585" s="178"/>
      <c r="FCS585" s="178"/>
      <c r="FCT585" s="178"/>
      <c r="FCU585" s="178"/>
      <c r="FCV585" s="178"/>
      <c r="FCW585" s="178"/>
      <c r="FCX585" s="178"/>
      <c r="FCY585" s="178"/>
      <c r="FCZ585" s="178"/>
      <c r="FDA585" s="178"/>
      <c r="FDB585" s="178"/>
      <c r="FDC585" s="178"/>
      <c r="FDD585" s="178"/>
      <c r="FDE585" s="178"/>
      <c r="FDF585" s="178"/>
      <c r="FDG585" s="178"/>
      <c r="FDH585" s="178"/>
      <c r="FDI585" s="178"/>
      <c r="FDJ585" s="178"/>
      <c r="FDK585" s="178"/>
      <c r="FDL585" s="178"/>
      <c r="FDM585" s="178"/>
      <c r="FDN585" s="178"/>
      <c r="FDO585" s="178"/>
      <c r="FDP585" s="178"/>
      <c r="FDQ585" s="178"/>
      <c r="FDR585" s="178"/>
      <c r="FDS585" s="178"/>
      <c r="FDT585" s="178"/>
      <c r="FDU585" s="178"/>
      <c r="FDV585" s="178"/>
      <c r="FDW585" s="178"/>
      <c r="FDX585" s="178"/>
      <c r="FDY585" s="178"/>
      <c r="FDZ585" s="178"/>
      <c r="FEA585" s="178"/>
      <c r="FEB585" s="178"/>
      <c r="FEC585" s="178"/>
      <c r="FED585" s="178"/>
      <c r="FEE585" s="178"/>
      <c r="FEF585" s="178"/>
      <c r="FEG585" s="178"/>
      <c r="FEH585" s="178"/>
      <c r="FEI585" s="178"/>
      <c r="FEJ585" s="178"/>
      <c r="FEK585" s="178"/>
      <c r="FEL585" s="178"/>
      <c r="FEM585" s="178"/>
      <c r="FEN585" s="178"/>
      <c r="FEO585" s="178"/>
      <c r="FEP585" s="178"/>
      <c r="FEQ585" s="178"/>
      <c r="FER585" s="178"/>
      <c r="FES585" s="178"/>
      <c r="FET585" s="178"/>
      <c r="FEU585" s="178"/>
      <c r="FEV585" s="178"/>
      <c r="FEW585" s="178"/>
      <c r="FEX585" s="178"/>
      <c r="FEY585" s="178"/>
      <c r="FEZ585" s="178"/>
      <c r="FFA585" s="178"/>
      <c r="FFB585" s="178"/>
      <c r="FFC585" s="178"/>
      <c r="FFD585" s="178"/>
      <c r="FFE585" s="178"/>
      <c r="FFF585" s="178"/>
      <c r="FFG585" s="178"/>
      <c r="FFH585" s="178"/>
      <c r="FFI585" s="178"/>
      <c r="FFJ585" s="178"/>
      <c r="FFK585" s="178"/>
      <c r="FFL585" s="178"/>
      <c r="FFM585" s="178"/>
      <c r="FFN585" s="178"/>
      <c r="FFO585" s="178"/>
      <c r="FFP585" s="178"/>
      <c r="FFQ585" s="178"/>
      <c r="FFR585" s="178"/>
      <c r="FFS585" s="178"/>
      <c r="FFT585" s="178"/>
      <c r="FFU585" s="178"/>
      <c r="FFV585" s="178"/>
      <c r="FFW585" s="178"/>
      <c r="FFX585" s="178"/>
      <c r="FFY585" s="178"/>
      <c r="FFZ585" s="178"/>
      <c r="FGA585" s="178"/>
      <c r="FGB585" s="178"/>
      <c r="FGC585" s="178"/>
      <c r="FGD585" s="178"/>
      <c r="FGE585" s="178"/>
      <c r="FGF585" s="178"/>
      <c r="FGG585" s="178"/>
      <c r="FGH585" s="178"/>
      <c r="FGI585" s="178"/>
      <c r="FGJ585" s="178"/>
      <c r="FGK585" s="178"/>
      <c r="FGL585" s="178"/>
      <c r="FGM585" s="178"/>
      <c r="FGN585" s="178"/>
      <c r="FGO585" s="178"/>
      <c r="FGP585" s="178"/>
      <c r="FGQ585" s="178"/>
      <c r="FGR585" s="178"/>
      <c r="FGS585" s="178"/>
      <c r="FGT585" s="178"/>
      <c r="FGU585" s="178"/>
      <c r="FGV585" s="178"/>
      <c r="FGW585" s="178"/>
      <c r="FGX585" s="178"/>
      <c r="FGY585" s="178"/>
      <c r="FGZ585" s="178"/>
      <c r="FHA585" s="178"/>
      <c r="FHB585" s="178"/>
      <c r="FHC585" s="178"/>
      <c r="FHD585" s="178"/>
      <c r="FHE585" s="178"/>
      <c r="FHF585" s="178"/>
      <c r="FHG585" s="178"/>
      <c r="FHH585" s="178"/>
      <c r="FHI585" s="178"/>
      <c r="FHJ585" s="178"/>
      <c r="FHK585" s="178"/>
      <c r="FHL585" s="178"/>
      <c r="FHM585" s="178"/>
      <c r="FHN585" s="178"/>
      <c r="FHO585" s="178"/>
      <c r="FHP585" s="178"/>
      <c r="FHQ585" s="178"/>
      <c r="FHR585" s="178"/>
      <c r="FHS585" s="178"/>
      <c r="FHT585" s="178"/>
      <c r="FHU585" s="178"/>
      <c r="FHV585" s="178"/>
      <c r="FHW585" s="178"/>
      <c r="FHX585" s="178"/>
      <c r="FHY585" s="178"/>
      <c r="FHZ585" s="178"/>
      <c r="FIA585" s="178"/>
      <c r="FIB585" s="178"/>
      <c r="FIC585" s="178"/>
      <c r="FID585" s="178"/>
      <c r="FIE585" s="178"/>
      <c r="FIF585" s="178"/>
      <c r="FIG585" s="178"/>
      <c r="FIH585" s="178"/>
      <c r="FII585" s="178"/>
      <c r="FIJ585" s="178"/>
      <c r="FIK585" s="178"/>
      <c r="FIL585" s="178"/>
      <c r="FIM585" s="178"/>
      <c r="FIN585" s="178"/>
      <c r="FIO585" s="178"/>
      <c r="FIP585" s="178"/>
      <c r="FIQ585" s="178"/>
      <c r="FIR585" s="178"/>
      <c r="FIS585" s="178"/>
      <c r="FIT585" s="178"/>
      <c r="FIU585" s="178"/>
      <c r="FIV585" s="178"/>
      <c r="FIW585" s="178"/>
      <c r="FIX585" s="178"/>
      <c r="FIY585" s="178"/>
      <c r="FIZ585" s="178"/>
      <c r="FJA585" s="178"/>
      <c r="FJB585" s="178"/>
      <c r="FJC585" s="178"/>
      <c r="FJD585" s="178"/>
      <c r="FJE585" s="178"/>
      <c r="FJF585" s="178"/>
      <c r="FJG585" s="178"/>
      <c r="FJH585" s="178"/>
      <c r="FJI585" s="178"/>
      <c r="FJJ585" s="178"/>
      <c r="FJK585" s="178"/>
      <c r="FJL585" s="178"/>
      <c r="FJM585" s="178"/>
      <c r="FJN585" s="178"/>
      <c r="FJO585" s="178"/>
      <c r="FJP585" s="178"/>
      <c r="FJQ585" s="178"/>
      <c r="FJR585" s="178"/>
      <c r="FJS585" s="178"/>
      <c r="FJT585" s="178"/>
      <c r="FJU585" s="178"/>
      <c r="FJV585" s="178"/>
      <c r="FJW585" s="178"/>
      <c r="FJX585" s="178"/>
      <c r="FJY585" s="178"/>
      <c r="FJZ585" s="178"/>
      <c r="FKA585" s="178"/>
      <c r="FKB585" s="178"/>
      <c r="FKC585" s="178"/>
      <c r="FKD585" s="178"/>
      <c r="FKE585" s="178"/>
      <c r="FKF585" s="178"/>
      <c r="FKG585" s="178"/>
      <c r="FKH585" s="178"/>
      <c r="FKI585" s="178"/>
      <c r="FKJ585" s="178"/>
      <c r="FKK585" s="178"/>
      <c r="FKL585" s="178"/>
      <c r="FKM585" s="178"/>
      <c r="FKN585" s="178"/>
      <c r="FKO585" s="178"/>
      <c r="FKP585" s="178"/>
      <c r="FKQ585" s="178"/>
      <c r="FKR585" s="178"/>
      <c r="FKS585" s="178"/>
      <c r="FKT585" s="178"/>
      <c r="FKU585" s="178"/>
      <c r="FKV585" s="178"/>
      <c r="FKW585" s="178"/>
      <c r="FKX585" s="178"/>
      <c r="FKY585" s="178"/>
      <c r="FKZ585" s="178"/>
      <c r="FLA585" s="178"/>
      <c r="FLB585" s="178"/>
      <c r="FLC585" s="178"/>
      <c r="FLD585" s="178"/>
      <c r="FLE585" s="178"/>
      <c r="FLF585" s="178"/>
      <c r="FLG585" s="178"/>
      <c r="FLH585" s="178"/>
      <c r="FLI585" s="178"/>
      <c r="FLJ585" s="178"/>
      <c r="FLK585" s="178"/>
      <c r="FLL585" s="178"/>
      <c r="FLM585" s="178"/>
      <c r="FLN585" s="178"/>
      <c r="FLO585" s="178"/>
      <c r="FLP585" s="178"/>
      <c r="FLQ585" s="178"/>
      <c r="FLR585" s="178"/>
      <c r="FLS585" s="178"/>
      <c r="FLT585" s="178"/>
      <c r="FLU585" s="178"/>
      <c r="FLV585" s="178"/>
      <c r="FLW585" s="178"/>
      <c r="FLX585" s="178"/>
      <c r="FLY585" s="178"/>
      <c r="FLZ585" s="178"/>
      <c r="FMA585" s="178"/>
      <c r="FMB585" s="178"/>
      <c r="FMC585" s="178"/>
      <c r="FMD585" s="178"/>
      <c r="FME585" s="178"/>
      <c r="FMF585" s="178"/>
      <c r="FMG585" s="178"/>
      <c r="FMH585" s="178"/>
      <c r="FMI585" s="178"/>
      <c r="FMJ585" s="178"/>
      <c r="FMK585" s="178"/>
      <c r="FML585" s="178"/>
      <c r="FMM585" s="178"/>
      <c r="FMN585" s="178"/>
      <c r="FMO585" s="178"/>
      <c r="FMP585" s="178"/>
      <c r="FMQ585" s="178"/>
      <c r="FMR585" s="178"/>
      <c r="FMS585" s="178"/>
      <c r="FMT585" s="178"/>
      <c r="FMU585" s="178"/>
      <c r="FMV585" s="178"/>
      <c r="FMW585" s="178"/>
      <c r="FMX585" s="178"/>
      <c r="FMY585" s="178"/>
      <c r="FMZ585" s="178"/>
      <c r="FNA585" s="178"/>
      <c r="FNB585" s="178"/>
      <c r="FNC585" s="178"/>
      <c r="FND585" s="178"/>
      <c r="FNE585" s="178"/>
      <c r="FNF585" s="178"/>
      <c r="FNG585" s="178"/>
      <c r="FNH585" s="178"/>
      <c r="FNI585" s="178"/>
      <c r="FNJ585" s="178"/>
      <c r="FNK585" s="178"/>
      <c r="FNL585" s="178"/>
      <c r="FNM585" s="178"/>
      <c r="FNN585" s="178"/>
      <c r="FNO585" s="178"/>
      <c r="FNP585" s="178"/>
      <c r="FNQ585" s="178"/>
      <c r="FNR585" s="178"/>
      <c r="FNS585" s="178"/>
      <c r="FNT585" s="178"/>
      <c r="FNU585" s="178"/>
      <c r="FNV585" s="178"/>
      <c r="FNW585" s="178"/>
      <c r="FNX585" s="178"/>
      <c r="FNY585" s="178"/>
      <c r="FNZ585" s="178"/>
      <c r="FOA585" s="178"/>
      <c r="FOB585" s="178"/>
      <c r="FOC585" s="178"/>
      <c r="FOD585" s="178"/>
      <c r="FOE585" s="178"/>
      <c r="FOF585" s="178"/>
      <c r="FOG585" s="178"/>
      <c r="FOH585" s="178"/>
      <c r="FOI585" s="178"/>
      <c r="FOJ585" s="178"/>
      <c r="FOK585" s="178"/>
      <c r="FOL585" s="178"/>
      <c r="FOM585" s="178"/>
      <c r="FON585" s="178"/>
      <c r="FOO585" s="178"/>
      <c r="FOP585" s="178"/>
      <c r="FOQ585" s="178"/>
      <c r="FOR585" s="178"/>
      <c r="FOS585" s="178"/>
      <c r="FOT585" s="178"/>
      <c r="FOU585" s="178"/>
      <c r="FOV585" s="178"/>
      <c r="FOW585" s="178"/>
      <c r="FOX585" s="178"/>
      <c r="FOY585" s="178"/>
      <c r="FOZ585" s="178"/>
      <c r="FPA585" s="178"/>
      <c r="FPB585" s="178"/>
      <c r="FPC585" s="178"/>
      <c r="FPD585" s="178"/>
      <c r="FPE585" s="178"/>
      <c r="FPF585" s="178"/>
      <c r="FPG585" s="178"/>
      <c r="FPH585" s="178"/>
      <c r="FPI585" s="178"/>
      <c r="FPJ585" s="178"/>
      <c r="FPK585" s="178"/>
      <c r="FPL585" s="178"/>
      <c r="FPM585" s="178"/>
      <c r="FPN585" s="178"/>
      <c r="FPO585" s="178"/>
      <c r="FPP585" s="178"/>
      <c r="FPQ585" s="178"/>
      <c r="FPR585" s="178"/>
      <c r="FPS585" s="178"/>
      <c r="FPT585" s="178"/>
      <c r="FPU585" s="178"/>
      <c r="FPV585" s="178"/>
      <c r="FPW585" s="178"/>
      <c r="FPX585" s="178"/>
      <c r="FPY585" s="178"/>
      <c r="FPZ585" s="178"/>
      <c r="FQA585" s="178"/>
      <c r="FQB585" s="178"/>
      <c r="FQC585" s="178"/>
      <c r="FQD585" s="178"/>
      <c r="FQE585" s="178"/>
      <c r="FQF585" s="178"/>
      <c r="FQG585" s="178"/>
      <c r="FQH585" s="178"/>
      <c r="FQI585" s="178"/>
      <c r="FQJ585" s="178"/>
      <c r="FQK585" s="178"/>
      <c r="FQL585" s="178"/>
      <c r="FQM585" s="178"/>
      <c r="FQN585" s="178"/>
      <c r="FQO585" s="178"/>
      <c r="FQP585" s="178"/>
      <c r="FQQ585" s="178"/>
      <c r="FQR585" s="178"/>
      <c r="FQS585" s="178"/>
      <c r="FQT585" s="178"/>
      <c r="FQU585" s="178"/>
      <c r="FQV585" s="178"/>
      <c r="FQW585" s="178"/>
      <c r="FQX585" s="178"/>
      <c r="FQY585" s="178"/>
      <c r="FQZ585" s="178"/>
      <c r="FRA585" s="178"/>
      <c r="FRB585" s="178"/>
      <c r="FRC585" s="178"/>
      <c r="FRD585" s="178"/>
      <c r="FRE585" s="178"/>
      <c r="FRF585" s="178"/>
      <c r="FRG585" s="178"/>
      <c r="FRH585" s="178"/>
      <c r="FRI585" s="178"/>
      <c r="FRJ585" s="178"/>
      <c r="FRK585" s="178"/>
      <c r="FRL585" s="178"/>
      <c r="FRM585" s="178"/>
      <c r="FRN585" s="178"/>
      <c r="FRO585" s="178"/>
      <c r="FRP585" s="178"/>
      <c r="FRQ585" s="178"/>
      <c r="FRR585" s="178"/>
      <c r="FRS585" s="178"/>
      <c r="FRT585" s="178"/>
      <c r="FRU585" s="178"/>
      <c r="FRV585" s="178"/>
      <c r="FRW585" s="178"/>
      <c r="FRX585" s="178"/>
      <c r="FRY585" s="178"/>
      <c r="FRZ585" s="178"/>
      <c r="FSA585" s="178"/>
      <c r="FSB585" s="178"/>
      <c r="FSC585" s="178"/>
      <c r="FSD585" s="178"/>
      <c r="FSE585" s="178"/>
      <c r="FSF585" s="178"/>
      <c r="FSG585" s="178"/>
      <c r="FSH585" s="178"/>
      <c r="FSI585" s="178"/>
      <c r="FSJ585" s="178"/>
      <c r="FSK585" s="178"/>
      <c r="FSL585" s="178"/>
      <c r="FSM585" s="178"/>
      <c r="FSN585" s="178"/>
      <c r="FSO585" s="178"/>
      <c r="FSP585" s="178"/>
      <c r="FSQ585" s="178"/>
      <c r="FSR585" s="178"/>
      <c r="FSS585" s="178"/>
      <c r="FST585" s="178"/>
      <c r="FSU585" s="178"/>
      <c r="FSV585" s="178"/>
      <c r="FSW585" s="178"/>
      <c r="FSX585" s="178"/>
      <c r="FSY585" s="178"/>
      <c r="FSZ585" s="178"/>
      <c r="FTA585" s="178"/>
      <c r="FTB585" s="178"/>
      <c r="FTC585" s="178"/>
      <c r="FTD585" s="178"/>
      <c r="FTE585" s="178"/>
      <c r="FTF585" s="178"/>
      <c r="FTG585" s="178"/>
      <c r="FTH585" s="178"/>
      <c r="FTI585" s="178"/>
      <c r="FTJ585" s="178"/>
      <c r="FTK585" s="178"/>
      <c r="FTL585" s="178"/>
      <c r="FTM585" s="178"/>
      <c r="FTN585" s="178"/>
      <c r="FTO585" s="178"/>
      <c r="FTP585" s="178"/>
      <c r="FTQ585" s="178"/>
      <c r="FTR585" s="178"/>
      <c r="FTS585" s="178"/>
      <c r="FTT585" s="178"/>
      <c r="FTU585" s="178"/>
      <c r="FTV585" s="178"/>
      <c r="FTW585" s="178"/>
      <c r="FTX585" s="178"/>
      <c r="FTY585" s="178"/>
      <c r="FTZ585" s="178"/>
      <c r="FUA585" s="178"/>
      <c r="FUB585" s="178"/>
      <c r="FUC585" s="178"/>
      <c r="FUD585" s="178"/>
      <c r="FUE585" s="178"/>
      <c r="FUF585" s="178"/>
      <c r="FUG585" s="178"/>
      <c r="FUH585" s="178"/>
      <c r="FUI585" s="178"/>
      <c r="FUJ585" s="178"/>
      <c r="FUK585" s="178"/>
      <c r="FUL585" s="178"/>
      <c r="FUM585" s="178"/>
      <c r="FUN585" s="178"/>
      <c r="FUO585" s="178"/>
      <c r="FUP585" s="178"/>
      <c r="FUQ585" s="178"/>
      <c r="FUR585" s="178"/>
      <c r="FUS585" s="178"/>
      <c r="FUT585" s="178"/>
      <c r="FUU585" s="178"/>
      <c r="FUV585" s="178"/>
      <c r="FUW585" s="178"/>
      <c r="FUX585" s="178"/>
      <c r="FUY585" s="178"/>
      <c r="FUZ585" s="178"/>
      <c r="FVA585" s="178"/>
      <c r="FVB585" s="178"/>
      <c r="FVC585" s="178"/>
      <c r="FVD585" s="178"/>
      <c r="FVE585" s="178"/>
      <c r="FVF585" s="178"/>
      <c r="FVG585" s="178"/>
      <c r="FVH585" s="178"/>
      <c r="FVI585" s="178"/>
      <c r="FVJ585" s="178"/>
      <c r="FVK585" s="178"/>
      <c r="FVL585" s="178"/>
      <c r="FVM585" s="178"/>
      <c r="FVN585" s="178"/>
      <c r="FVO585" s="178"/>
      <c r="FVP585" s="178"/>
      <c r="FVQ585" s="178"/>
      <c r="FVR585" s="178"/>
      <c r="FVS585" s="178"/>
      <c r="FVT585" s="178"/>
      <c r="FVU585" s="178"/>
      <c r="FVV585" s="178"/>
      <c r="FVW585" s="178"/>
      <c r="FVX585" s="178"/>
      <c r="FVY585" s="178"/>
      <c r="FVZ585" s="178"/>
      <c r="FWA585" s="178"/>
      <c r="FWB585" s="178"/>
      <c r="FWC585" s="178"/>
      <c r="FWD585" s="178"/>
      <c r="FWE585" s="178"/>
      <c r="FWF585" s="178"/>
      <c r="FWG585" s="178"/>
      <c r="FWH585" s="178"/>
      <c r="FWI585" s="178"/>
      <c r="FWJ585" s="178"/>
      <c r="FWK585" s="178"/>
      <c r="FWL585" s="178"/>
      <c r="FWM585" s="178"/>
      <c r="FWN585" s="178"/>
      <c r="FWO585" s="178"/>
      <c r="FWP585" s="178"/>
      <c r="FWQ585" s="178"/>
      <c r="FWR585" s="178"/>
      <c r="FWS585" s="178"/>
      <c r="FWT585" s="178"/>
      <c r="FWU585" s="178"/>
      <c r="FWV585" s="178"/>
      <c r="FWW585" s="178"/>
      <c r="FWX585" s="178"/>
      <c r="FWY585" s="178"/>
      <c r="FWZ585" s="178"/>
      <c r="FXA585" s="178"/>
      <c r="FXB585" s="178"/>
      <c r="FXC585" s="178"/>
      <c r="FXD585" s="178"/>
      <c r="FXE585" s="178"/>
      <c r="FXF585" s="178"/>
      <c r="FXG585" s="178"/>
      <c r="FXH585" s="178"/>
      <c r="FXI585" s="178"/>
      <c r="FXJ585" s="178"/>
      <c r="FXK585" s="178"/>
      <c r="FXL585" s="178"/>
      <c r="FXM585" s="178"/>
      <c r="FXN585" s="178"/>
      <c r="FXO585" s="178"/>
      <c r="FXP585" s="178"/>
      <c r="FXQ585" s="178"/>
      <c r="FXR585" s="178"/>
      <c r="FXS585" s="178"/>
      <c r="FXT585" s="178"/>
      <c r="FXU585" s="178"/>
      <c r="FXV585" s="178"/>
      <c r="FXW585" s="178"/>
      <c r="FXX585" s="178"/>
      <c r="FXY585" s="178"/>
      <c r="FXZ585" s="178"/>
      <c r="FYA585" s="178"/>
      <c r="FYB585" s="178"/>
      <c r="FYC585" s="178"/>
      <c r="FYD585" s="178"/>
      <c r="FYE585" s="178"/>
      <c r="FYF585" s="178"/>
      <c r="FYG585" s="178"/>
      <c r="FYH585" s="178"/>
      <c r="FYI585" s="178"/>
      <c r="FYJ585" s="178"/>
      <c r="FYK585" s="178"/>
      <c r="FYL585" s="178"/>
      <c r="FYM585" s="178"/>
      <c r="FYN585" s="178"/>
      <c r="FYO585" s="178"/>
      <c r="FYP585" s="178"/>
      <c r="FYQ585" s="178"/>
      <c r="FYR585" s="178"/>
      <c r="FYS585" s="178"/>
      <c r="FYT585" s="178"/>
      <c r="FYU585" s="178"/>
      <c r="FYV585" s="178"/>
      <c r="FYW585" s="178"/>
      <c r="FYX585" s="178"/>
      <c r="FYY585" s="178"/>
      <c r="FYZ585" s="178"/>
      <c r="FZA585" s="178"/>
      <c r="FZB585" s="178"/>
      <c r="FZC585" s="178"/>
      <c r="FZD585" s="178"/>
      <c r="FZE585" s="178"/>
      <c r="FZF585" s="178"/>
      <c r="FZG585" s="178"/>
      <c r="FZH585" s="178"/>
      <c r="FZI585" s="178"/>
      <c r="FZJ585" s="178"/>
      <c r="FZK585" s="178"/>
      <c r="FZL585" s="178"/>
      <c r="FZM585" s="178"/>
      <c r="FZN585" s="178"/>
      <c r="FZO585" s="178"/>
      <c r="FZP585" s="178"/>
      <c r="FZQ585" s="178"/>
      <c r="FZR585" s="178"/>
      <c r="FZS585" s="178"/>
      <c r="FZT585" s="178"/>
      <c r="FZU585" s="178"/>
      <c r="FZV585" s="178"/>
      <c r="FZW585" s="178"/>
      <c r="FZX585" s="178"/>
      <c r="FZY585" s="178"/>
      <c r="FZZ585" s="178"/>
      <c r="GAA585" s="178"/>
      <c r="GAB585" s="178"/>
      <c r="GAC585" s="178"/>
      <c r="GAD585" s="178"/>
      <c r="GAE585" s="178"/>
      <c r="GAF585" s="178"/>
      <c r="GAG585" s="178"/>
      <c r="GAH585" s="178"/>
      <c r="GAI585" s="178"/>
      <c r="GAJ585" s="178"/>
      <c r="GAK585" s="178"/>
      <c r="GAL585" s="178"/>
      <c r="GAM585" s="178"/>
      <c r="GAN585" s="178"/>
      <c r="GAO585" s="178"/>
      <c r="GAP585" s="178"/>
      <c r="GAQ585" s="178"/>
      <c r="GAR585" s="178"/>
      <c r="GAS585" s="178"/>
      <c r="GAT585" s="178"/>
      <c r="GAU585" s="178"/>
      <c r="GAV585" s="178"/>
      <c r="GAW585" s="178"/>
      <c r="GAX585" s="178"/>
      <c r="GAY585" s="178"/>
      <c r="GAZ585" s="178"/>
      <c r="GBA585" s="178"/>
      <c r="GBB585" s="178"/>
      <c r="GBC585" s="178"/>
      <c r="GBD585" s="178"/>
      <c r="GBE585" s="178"/>
      <c r="GBF585" s="178"/>
      <c r="GBG585" s="178"/>
      <c r="GBH585" s="178"/>
      <c r="GBI585" s="178"/>
      <c r="GBJ585" s="178"/>
      <c r="GBK585" s="178"/>
      <c r="GBL585" s="178"/>
      <c r="GBM585" s="178"/>
      <c r="GBN585" s="178"/>
      <c r="GBO585" s="178"/>
      <c r="GBP585" s="178"/>
      <c r="GBQ585" s="178"/>
      <c r="GBR585" s="178"/>
      <c r="GBS585" s="178"/>
      <c r="GBT585" s="178"/>
      <c r="GBU585" s="178"/>
      <c r="GBV585" s="178"/>
      <c r="GBW585" s="178"/>
      <c r="GBX585" s="178"/>
      <c r="GBY585" s="178"/>
      <c r="GBZ585" s="178"/>
      <c r="GCA585" s="178"/>
      <c r="GCB585" s="178"/>
      <c r="GCC585" s="178"/>
      <c r="GCD585" s="178"/>
      <c r="GCE585" s="178"/>
      <c r="GCF585" s="178"/>
      <c r="GCG585" s="178"/>
      <c r="GCH585" s="178"/>
      <c r="GCI585" s="178"/>
      <c r="GCJ585" s="178"/>
      <c r="GCK585" s="178"/>
      <c r="GCL585" s="178"/>
      <c r="GCM585" s="178"/>
      <c r="GCN585" s="178"/>
      <c r="GCO585" s="178"/>
      <c r="GCP585" s="178"/>
      <c r="GCQ585" s="178"/>
      <c r="GCR585" s="178"/>
      <c r="GCS585" s="178"/>
      <c r="GCT585" s="178"/>
      <c r="GCU585" s="178"/>
      <c r="GCV585" s="178"/>
      <c r="GCW585" s="178"/>
      <c r="GCX585" s="178"/>
      <c r="GCY585" s="178"/>
      <c r="GCZ585" s="178"/>
      <c r="GDA585" s="178"/>
      <c r="GDB585" s="178"/>
      <c r="GDC585" s="178"/>
      <c r="GDD585" s="178"/>
      <c r="GDE585" s="178"/>
      <c r="GDF585" s="178"/>
      <c r="GDG585" s="178"/>
      <c r="GDH585" s="178"/>
      <c r="GDI585" s="178"/>
      <c r="GDJ585" s="178"/>
      <c r="GDK585" s="178"/>
      <c r="GDL585" s="178"/>
      <c r="GDM585" s="178"/>
      <c r="GDN585" s="178"/>
      <c r="GDO585" s="178"/>
      <c r="GDP585" s="178"/>
      <c r="GDQ585" s="178"/>
      <c r="GDR585" s="178"/>
      <c r="GDS585" s="178"/>
      <c r="GDT585" s="178"/>
      <c r="GDU585" s="178"/>
      <c r="GDV585" s="178"/>
      <c r="GDW585" s="178"/>
      <c r="GDX585" s="178"/>
      <c r="GDY585" s="178"/>
      <c r="GDZ585" s="178"/>
      <c r="GEA585" s="178"/>
      <c r="GEB585" s="178"/>
      <c r="GEC585" s="178"/>
      <c r="GED585" s="178"/>
      <c r="GEE585" s="178"/>
      <c r="GEF585" s="178"/>
      <c r="GEG585" s="178"/>
      <c r="GEH585" s="178"/>
      <c r="GEI585" s="178"/>
      <c r="GEJ585" s="178"/>
      <c r="GEK585" s="178"/>
      <c r="GEL585" s="178"/>
      <c r="GEM585" s="178"/>
      <c r="GEN585" s="178"/>
      <c r="GEO585" s="178"/>
      <c r="GEP585" s="178"/>
      <c r="GEQ585" s="178"/>
      <c r="GER585" s="178"/>
      <c r="GES585" s="178"/>
      <c r="GET585" s="178"/>
      <c r="GEU585" s="178"/>
      <c r="GEV585" s="178"/>
      <c r="GEW585" s="178"/>
      <c r="GEX585" s="178"/>
      <c r="GEY585" s="178"/>
      <c r="GEZ585" s="178"/>
      <c r="GFA585" s="178"/>
      <c r="GFB585" s="178"/>
      <c r="GFC585" s="178"/>
      <c r="GFD585" s="178"/>
      <c r="GFE585" s="178"/>
      <c r="GFF585" s="178"/>
      <c r="GFG585" s="178"/>
      <c r="GFH585" s="178"/>
      <c r="GFI585" s="178"/>
      <c r="GFJ585" s="178"/>
      <c r="GFK585" s="178"/>
      <c r="GFL585" s="178"/>
      <c r="GFM585" s="178"/>
      <c r="GFN585" s="178"/>
      <c r="GFO585" s="178"/>
      <c r="GFP585" s="178"/>
      <c r="GFQ585" s="178"/>
      <c r="GFR585" s="178"/>
      <c r="GFS585" s="178"/>
      <c r="GFT585" s="178"/>
      <c r="GFU585" s="178"/>
      <c r="GFV585" s="178"/>
      <c r="GFW585" s="178"/>
      <c r="GFX585" s="178"/>
      <c r="GFY585" s="178"/>
      <c r="GFZ585" s="178"/>
      <c r="GGA585" s="178"/>
      <c r="GGB585" s="178"/>
      <c r="GGC585" s="178"/>
      <c r="GGD585" s="178"/>
      <c r="GGE585" s="178"/>
      <c r="GGF585" s="178"/>
      <c r="GGG585" s="178"/>
      <c r="GGH585" s="178"/>
      <c r="GGI585" s="178"/>
      <c r="GGJ585" s="178"/>
      <c r="GGK585" s="178"/>
      <c r="GGL585" s="178"/>
      <c r="GGM585" s="178"/>
      <c r="GGN585" s="178"/>
      <c r="GGO585" s="178"/>
      <c r="GGP585" s="178"/>
      <c r="GGQ585" s="178"/>
      <c r="GGR585" s="178"/>
      <c r="GGS585" s="178"/>
      <c r="GGT585" s="178"/>
      <c r="GGU585" s="178"/>
      <c r="GGV585" s="178"/>
      <c r="GGW585" s="178"/>
      <c r="GGX585" s="178"/>
      <c r="GGY585" s="178"/>
      <c r="GGZ585" s="178"/>
      <c r="GHA585" s="178"/>
      <c r="GHB585" s="178"/>
      <c r="GHC585" s="178"/>
      <c r="GHD585" s="178"/>
      <c r="GHE585" s="178"/>
      <c r="GHF585" s="178"/>
      <c r="GHG585" s="178"/>
      <c r="GHH585" s="178"/>
      <c r="GHI585" s="178"/>
      <c r="GHJ585" s="178"/>
      <c r="GHK585" s="178"/>
      <c r="GHL585" s="178"/>
      <c r="GHM585" s="178"/>
      <c r="GHN585" s="178"/>
      <c r="GHO585" s="178"/>
      <c r="GHP585" s="178"/>
      <c r="GHQ585" s="178"/>
      <c r="GHR585" s="178"/>
      <c r="GHS585" s="178"/>
      <c r="GHT585" s="178"/>
      <c r="GHU585" s="178"/>
      <c r="GHV585" s="178"/>
      <c r="GHW585" s="178"/>
      <c r="GHX585" s="178"/>
      <c r="GHY585" s="178"/>
      <c r="GHZ585" s="178"/>
      <c r="GIA585" s="178"/>
      <c r="GIB585" s="178"/>
      <c r="GIC585" s="178"/>
      <c r="GID585" s="178"/>
      <c r="GIE585" s="178"/>
      <c r="GIF585" s="178"/>
      <c r="GIG585" s="178"/>
      <c r="GIH585" s="178"/>
      <c r="GII585" s="178"/>
      <c r="GIJ585" s="178"/>
      <c r="GIK585" s="178"/>
      <c r="GIL585" s="178"/>
      <c r="GIM585" s="178"/>
      <c r="GIN585" s="178"/>
      <c r="GIO585" s="178"/>
      <c r="GIP585" s="178"/>
      <c r="GIQ585" s="178"/>
      <c r="GIR585" s="178"/>
      <c r="GIS585" s="178"/>
      <c r="GIT585" s="178"/>
      <c r="GIU585" s="178"/>
      <c r="GIV585" s="178"/>
      <c r="GIW585" s="178"/>
      <c r="GIX585" s="178"/>
      <c r="GIY585" s="178"/>
      <c r="GIZ585" s="178"/>
      <c r="GJA585" s="178"/>
      <c r="GJB585" s="178"/>
      <c r="GJC585" s="178"/>
      <c r="GJD585" s="178"/>
      <c r="GJE585" s="178"/>
      <c r="GJF585" s="178"/>
      <c r="GJG585" s="178"/>
      <c r="GJH585" s="178"/>
      <c r="GJI585" s="178"/>
      <c r="GJJ585" s="178"/>
      <c r="GJK585" s="178"/>
      <c r="GJL585" s="178"/>
      <c r="GJM585" s="178"/>
      <c r="GJN585" s="178"/>
      <c r="GJO585" s="178"/>
      <c r="GJP585" s="178"/>
      <c r="GJQ585" s="178"/>
      <c r="GJR585" s="178"/>
      <c r="GJS585" s="178"/>
      <c r="GJT585" s="178"/>
      <c r="GJU585" s="178"/>
      <c r="GJV585" s="178"/>
      <c r="GJW585" s="178"/>
      <c r="GJX585" s="178"/>
      <c r="GJY585" s="178"/>
      <c r="GJZ585" s="178"/>
      <c r="GKA585" s="178"/>
      <c r="GKB585" s="178"/>
      <c r="GKC585" s="178"/>
      <c r="GKD585" s="178"/>
      <c r="GKE585" s="178"/>
      <c r="GKF585" s="178"/>
      <c r="GKG585" s="178"/>
      <c r="GKH585" s="178"/>
      <c r="GKI585" s="178"/>
      <c r="GKJ585" s="178"/>
      <c r="GKK585" s="178"/>
      <c r="GKL585" s="178"/>
      <c r="GKM585" s="178"/>
      <c r="GKN585" s="178"/>
      <c r="GKO585" s="178"/>
      <c r="GKP585" s="178"/>
      <c r="GKQ585" s="178"/>
      <c r="GKR585" s="178"/>
      <c r="GKS585" s="178"/>
      <c r="GKT585" s="178"/>
      <c r="GKU585" s="178"/>
      <c r="GKV585" s="178"/>
      <c r="GKW585" s="178"/>
      <c r="GKX585" s="178"/>
      <c r="GKY585" s="178"/>
      <c r="GKZ585" s="178"/>
      <c r="GLA585" s="178"/>
      <c r="GLB585" s="178"/>
      <c r="GLC585" s="178"/>
      <c r="GLD585" s="178"/>
      <c r="GLE585" s="178"/>
      <c r="GLF585" s="178"/>
      <c r="GLG585" s="178"/>
      <c r="GLH585" s="178"/>
      <c r="GLI585" s="178"/>
      <c r="GLJ585" s="178"/>
      <c r="GLK585" s="178"/>
      <c r="GLL585" s="178"/>
      <c r="GLM585" s="178"/>
      <c r="GLN585" s="178"/>
      <c r="GLO585" s="178"/>
      <c r="GLP585" s="178"/>
      <c r="GLQ585" s="178"/>
      <c r="GLR585" s="178"/>
      <c r="GLS585" s="178"/>
      <c r="GLT585" s="178"/>
      <c r="GLU585" s="178"/>
      <c r="GLV585" s="178"/>
      <c r="GLW585" s="178"/>
      <c r="GLX585" s="178"/>
      <c r="GLY585" s="178"/>
      <c r="GLZ585" s="178"/>
      <c r="GMA585" s="178"/>
      <c r="GMB585" s="178"/>
      <c r="GMC585" s="178"/>
      <c r="GMD585" s="178"/>
      <c r="GME585" s="178"/>
      <c r="GMF585" s="178"/>
      <c r="GMG585" s="178"/>
      <c r="GMH585" s="178"/>
      <c r="GMI585" s="178"/>
      <c r="GMJ585" s="178"/>
      <c r="GMK585" s="178"/>
      <c r="GML585" s="178"/>
      <c r="GMM585" s="178"/>
      <c r="GMN585" s="178"/>
      <c r="GMO585" s="178"/>
      <c r="GMP585" s="178"/>
      <c r="GMQ585" s="178"/>
      <c r="GMR585" s="178"/>
      <c r="GMS585" s="178"/>
      <c r="GMT585" s="178"/>
      <c r="GMU585" s="178"/>
      <c r="GMV585" s="178"/>
      <c r="GMW585" s="178"/>
      <c r="GMX585" s="178"/>
      <c r="GMY585" s="178"/>
      <c r="GMZ585" s="178"/>
      <c r="GNA585" s="178"/>
      <c r="GNB585" s="178"/>
      <c r="GNC585" s="178"/>
      <c r="GND585" s="178"/>
      <c r="GNE585" s="178"/>
      <c r="GNF585" s="178"/>
      <c r="GNG585" s="178"/>
      <c r="GNH585" s="178"/>
      <c r="GNI585" s="178"/>
      <c r="GNJ585" s="178"/>
      <c r="GNK585" s="178"/>
      <c r="GNL585" s="178"/>
      <c r="GNM585" s="178"/>
      <c r="GNN585" s="178"/>
      <c r="GNO585" s="178"/>
      <c r="GNP585" s="178"/>
      <c r="GNQ585" s="178"/>
      <c r="GNR585" s="178"/>
      <c r="GNS585" s="178"/>
      <c r="GNT585" s="178"/>
      <c r="GNU585" s="178"/>
      <c r="GNV585" s="178"/>
      <c r="GNW585" s="178"/>
      <c r="GNX585" s="178"/>
      <c r="GNY585" s="178"/>
      <c r="GNZ585" s="178"/>
      <c r="GOA585" s="178"/>
      <c r="GOB585" s="178"/>
      <c r="GOC585" s="178"/>
      <c r="GOD585" s="178"/>
      <c r="GOE585" s="178"/>
      <c r="GOF585" s="178"/>
      <c r="GOG585" s="178"/>
      <c r="GOH585" s="178"/>
      <c r="GOI585" s="178"/>
      <c r="GOJ585" s="178"/>
      <c r="GOK585" s="178"/>
      <c r="GOL585" s="178"/>
      <c r="GOM585" s="178"/>
      <c r="GON585" s="178"/>
      <c r="GOO585" s="178"/>
      <c r="GOP585" s="178"/>
      <c r="GOQ585" s="178"/>
      <c r="GOR585" s="178"/>
      <c r="GOS585" s="178"/>
      <c r="GOT585" s="178"/>
      <c r="GOU585" s="178"/>
      <c r="GOV585" s="178"/>
      <c r="GOW585" s="178"/>
      <c r="GOX585" s="178"/>
      <c r="GOY585" s="178"/>
      <c r="GOZ585" s="178"/>
      <c r="GPA585" s="178"/>
      <c r="GPB585" s="178"/>
      <c r="GPC585" s="178"/>
      <c r="GPD585" s="178"/>
      <c r="GPE585" s="178"/>
      <c r="GPF585" s="178"/>
      <c r="GPG585" s="178"/>
      <c r="GPH585" s="178"/>
      <c r="GPI585" s="178"/>
      <c r="GPJ585" s="178"/>
      <c r="GPK585" s="178"/>
      <c r="GPL585" s="178"/>
      <c r="GPM585" s="178"/>
      <c r="GPN585" s="178"/>
      <c r="GPO585" s="178"/>
      <c r="GPP585" s="178"/>
      <c r="GPQ585" s="178"/>
      <c r="GPR585" s="178"/>
      <c r="GPS585" s="178"/>
      <c r="GPT585" s="178"/>
      <c r="GPU585" s="178"/>
      <c r="GPV585" s="178"/>
      <c r="GPW585" s="178"/>
      <c r="GPX585" s="178"/>
      <c r="GPY585" s="178"/>
      <c r="GPZ585" s="178"/>
      <c r="GQA585" s="178"/>
      <c r="GQB585" s="178"/>
      <c r="GQC585" s="178"/>
      <c r="GQD585" s="178"/>
      <c r="GQE585" s="178"/>
      <c r="GQF585" s="178"/>
      <c r="GQG585" s="178"/>
      <c r="GQH585" s="178"/>
      <c r="GQI585" s="178"/>
      <c r="GQJ585" s="178"/>
      <c r="GQK585" s="178"/>
      <c r="GQL585" s="178"/>
      <c r="GQM585" s="178"/>
      <c r="GQN585" s="178"/>
      <c r="GQO585" s="178"/>
      <c r="GQP585" s="178"/>
      <c r="GQQ585" s="178"/>
      <c r="GQR585" s="178"/>
      <c r="GQS585" s="178"/>
      <c r="GQT585" s="178"/>
      <c r="GQU585" s="178"/>
      <c r="GQV585" s="178"/>
      <c r="GQW585" s="178"/>
      <c r="GQX585" s="178"/>
      <c r="GQY585" s="178"/>
      <c r="GQZ585" s="178"/>
      <c r="GRA585" s="178"/>
      <c r="GRB585" s="178"/>
      <c r="GRC585" s="178"/>
      <c r="GRD585" s="178"/>
      <c r="GRE585" s="178"/>
      <c r="GRF585" s="178"/>
      <c r="GRG585" s="178"/>
      <c r="GRH585" s="178"/>
      <c r="GRI585" s="178"/>
      <c r="GRJ585" s="178"/>
      <c r="GRK585" s="178"/>
      <c r="GRL585" s="178"/>
      <c r="GRM585" s="178"/>
      <c r="GRN585" s="178"/>
      <c r="GRO585" s="178"/>
      <c r="GRP585" s="178"/>
      <c r="GRQ585" s="178"/>
      <c r="GRR585" s="178"/>
      <c r="GRS585" s="178"/>
      <c r="GRT585" s="178"/>
      <c r="GRU585" s="178"/>
      <c r="GRV585" s="178"/>
      <c r="GRW585" s="178"/>
      <c r="GRX585" s="178"/>
      <c r="GRY585" s="178"/>
      <c r="GRZ585" s="178"/>
      <c r="GSA585" s="178"/>
      <c r="GSB585" s="178"/>
      <c r="GSC585" s="178"/>
      <c r="GSD585" s="178"/>
      <c r="GSE585" s="178"/>
      <c r="GSF585" s="178"/>
      <c r="GSG585" s="178"/>
      <c r="GSH585" s="178"/>
      <c r="GSI585" s="178"/>
      <c r="GSJ585" s="178"/>
      <c r="GSK585" s="178"/>
      <c r="GSL585" s="178"/>
      <c r="GSM585" s="178"/>
      <c r="GSN585" s="178"/>
      <c r="GSO585" s="178"/>
      <c r="GSP585" s="178"/>
      <c r="GSQ585" s="178"/>
      <c r="GSR585" s="178"/>
      <c r="GSS585" s="178"/>
      <c r="GST585" s="178"/>
      <c r="GSU585" s="178"/>
      <c r="GSV585" s="178"/>
      <c r="GSW585" s="178"/>
      <c r="GSX585" s="178"/>
      <c r="GSY585" s="178"/>
      <c r="GSZ585" s="178"/>
      <c r="GTA585" s="178"/>
      <c r="GTB585" s="178"/>
      <c r="GTC585" s="178"/>
      <c r="GTD585" s="178"/>
      <c r="GTE585" s="178"/>
      <c r="GTF585" s="178"/>
      <c r="GTG585" s="178"/>
      <c r="GTH585" s="178"/>
      <c r="GTI585" s="178"/>
      <c r="GTJ585" s="178"/>
      <c r="GTK585" s="178"/>
      <c r="GTL585" s="178"/>
      <c r="GTM585" s="178"/>
      <c r="GTN585" s="178"/>
      <c r="GTO585" s="178"/>
      <c r="GTP585" s="178"/>
      <c r="GTQ585" s="178"/>
      <c r="GTR585" s="178"/>
      <c r="GTS585" s="178"/>
      <c r="GTT585" s="178"/>
      <c r="GTU585" s="178"/>
      <c r="GTV585" s="178"/>
      <c r="GTW585" s="178"/>
      <c r="GTX585" s="178"/>
      <c r="GTY585" s="178"/>
      <c r="GTZ585" s="178"/>
      <c r="GUA585" s="178"/>
      <c r="GUB585" s="178"/>
      <c r="GUC585" s="178"/>
      <c r="GUD585" s="178"/>
      <c r="GUE585" s="178"/>
      <c r="GUF585" s="178"/>
      <c r="GUG585" s="178"/>
      <c r="GUH585" s="178"/>
      <c r="GUI585" s="178"/>
      <c r="GUJ585" s="178"/>
      <c r="GUK585" s="178"/>
      <c r="GUL585" s="178"/>
      <c r="GUM585" s="178"/>
      <c r="GUN585" s="178"/>
      <c r="GUO585" s="178"/>
      <c r="GUP585" s="178"/>
      <c r="GUQ585" s="178"/>
      <c r="GUR585" s="178"/>
      <c r="GUS585" s="178"/>
      <c r="GUT585" s="178"/>
      <c r="GUU585" s="178"/>
      <c r="GUV585" s="178"/>
      <c r="GUW585" s="178"/>
      <c r="GUX585" s="178"/>
      <c r="GUY585" s="178"/>
      <c r="GUZ585" s="178"/>
      <c r="GVA585" s="178"/>
      <c r="GVB585" s="178"/>
      <c r="GVC585" s="178"/>
      <c r="GVD585" s="178"/>
      <c r="GVE585" s="178"/>
      <c r="GVF585" s="178"/>
      <c r="GVG585" s="178"/>
      <c r="GVH585" s="178"/>
      <c r="GVI585" s="178"/>
      <c r="GVJ585" s="178"/>
      <c r="GVK585" s="178"/>
      <c r="GVL585" s="178"/>
      <c r="GVM585" s="178"/>
      <c r="GVN585" s="178"/>
      <c r="GVO585" s="178"/>
      <c r="GVP585" s="178"/>
      <c r="GVQ585" s="178"/>
      <c r="GVR585" s="178"/>
      <c r="GVS585" s="178"/>
      <c r="GVT585" s="178"/>
      <c r="GVU585" s="178"/>
      <c r="GVV585" s="178"/>
      <c r="GVW585" s="178"/>
      <c r="GVX585" s="178"/>
      <c r="GVY585" s="178"/>
      <c r="GVZ585" s="178"/>
      <c r="GWA585" s="178"/>
      <c r="GWB585" s="178"/>
      <c r="GWC585" s="178"/>
      <c r="GWD585" s="178"/>
      <c r="GWE585" s="178"/>
      <c r="GWF585" s="178"/>
      <c r="GWG585" s="178"/>
      <c r="GWH585" s="178"/>
      <c r="GWI585" s="178"/>
      <c r="GWJ585" s="178"/>
      <c r="GWK585" s="178"/>
      <c r="GWL585" s="178"/>
      <c r="GWM585" s="178"/>
      <c r="GWN585" s="178"/>
      <c r="GWO585" s="178"/>
      <c r="GWP585" s="178"/>
      <c r="GWQ585" s="178"/>
      <c r="GWR585" s="178"/>
      <c r="GWS585" s="178"/>
      <c r="GWT585" s="178"/>
      <c r="GWU585" s="178"/>
      <c r="GWV585" s="178"/>
      <c r="GWW585" s="178"/>
      <c r="GWX585" s="178"/>
      <c r="GWY585" s="178"/>
      <c r="GWZ585" s="178"/>
      <c r="GXA585" s="178"/>
      <c r="GXB585" s="178"/>
      <c r="GXC585" s="178"/>
      <c r="GXD585" s="178"/>
      <c r="GXE585" s="178"/>
      <c r="GXF585" s="178"/>
      <c r="GXG585" s="178"/>
      <c r="GXH585" s="178"/>
      <c r="GXI585" s="178"/>
      <c r="GXJ585" s="178"/>
      <c r="GXK585" s="178"/>
      <c r="GXL585" s="178"/>
      <c r="GXM585" s="178"/>
      <c r="GXN585" s="178"/>
      <c r="GXO585" s="178"/>
      <c r="GXP585" s="178"/>
      <c r="GXQ585" s="178"/>
      <c r="GXR585" s="178"/>
      <c r="GXS585" s="178"/>
      <c r="GXT585" s="178"/>
      <c r="GXU585" s="178"/>
      <c r="GXV585" s="178"/>
      <c r="GXW585" s="178"/>
      <c r="GXX585" s="178"/>
      <c r="GXY585" s="178"/>
      <c r="GXZ585" s="178"/>
      <c r="GYA585" s="178"/>
      <c r="GYB585" s="178"/>
      <c r="GYC585" s="178"/>
      <c r="GYD585" s="178"/>
      <c r="GYE585" s="178"/>
      <c r="GYF585" s="178"/>
      <c r="GYG585" s="178"/>
      <c r="GYH585" s="178"/>
      <c r="GYI585" s="178"/>
      <c r="GYJ585" s="178"/>
      <c r="GYK585" s="178"/>
      <c r="GYL585" s="178"/>
      <c r="GYM585" s="178"/>
      <c r="GYN585" s="178"/>
      <c r="GYO585" s="178"/>
      <c r="GYP585" s="178"/>
      <c r="GYQ585" s="178"/>
      <c r="GYR585" s="178"/>
      <c r="GYS585" s="178"/>
      <c r="GYT585" s="178"/>
      <c r="GYU585" s="178"/>
      <c r="GYV585" s="178"/>
      <c r="GYW585" s="178"/>
      <c r="GYX585" s="178"/>
      <c r="GYY585" s="178"/>
      <c r="GYZ585" s="178"/>
      <c r="GZA585" s="178"/>
      <c r="GZB585" s="178"/>
      <c r="GZC585" s="178"/>
      <c r="GZD585" s="178"/>
      <c r="GZE585" s="178"/>
      <c r="GZF585" s="178"/>
      <c r="GZG585" s="178"/>
      <c r="GZH585" s="178"/>
      <c r="GZI585" s="178"/>
      <c r="GZJ585" s="178"/>
      <c r="GZK585" s="178"/>
      <c r="GZL585" s="178"/>
      <c r="GZM585" s="178"/>
      <c r="GZN585" s="178"/>
      <c r="GZO585" s="178"/>
      <c r="GZP585" s="178"/>
      <c r="GZQ585" s="178"/>
      <c r="GZR585" s="178"/>
      <c r="GZS585" s="178"/>
      <c r="GZT585" s="178"/>
      <c r="GZU585" s="178"/>
      <c r="GZV585" s="178"/>
      <c r="GZW585" s="178"/>
      <c r="GZX585" s="178"/>
      <c r="GZY585" s="178"/>
      <c r="GZZ585" s="178"/>
      <c r="HAA585" s="178"/>
      <c r="HAB585" s="178"/>
      <c r="HAC585" s="178"/>
      <c r="HAD585" s="178"/>
      <c r="HAE585" s="178"/>
      <c r="HAF585" s="178"/>
      <c r="HAG585" s="178"/>
      <c r="HAH585" s="178"/>
      <c r="HAI585" s="178"/>
      <c r="HAJ585" s="178"/>
      <c r="HAK585" s="178"/>
      <c r="HAL585" s="178"/>
      <c r="HAM585" s="178"/>
      <c r="HAN585" s="178"/>
      <c r="HAO585" s="178"/>
      <c r="HAP585" s="178"/>
      <c r="HAQ585" s="178"/>
      <c r="HAR585" s="178"/>
      <c r="HAS585" s="178"/>
      <c r="HAT585" s="178"/>
      <c r="HAU585" s="178"/>
      <c r="HAV585" s="178"/>
      <c r="HAW585" s="178"/>
      <c r="HAX585" s="178"/>
      <c r="HAY585" s="178"/>
      <c r="HAZ585" s="178"/>
      <c r="HBA585" s="178"/>
      <c r="HBB585" s="178"/>
      <c r="HBC585" s="178"/>
      <c r="HBD585" s="178"/>
      <c r="HBE585" s="178"/>
      <c r="HBF585" s="178"/>
      <c r="HBG585" s="178"/>
      <c r="HBH585" s="178"/>
      <c r="HBI585" s="178"/>
      <c r="HBJ585" s="178"/>
      <c r="HBK585" s="178"/>
      <c r="HBL585" s="178"/>
      <c r="HBM585" s="178"/>
      <c r="HBN585" s="178"/>
      <c r="HBO585" s="178"/>
      <c r="HBP585" s="178"/>
      <c r="HBQ585" s="178"/>
      <c r="HBR585" s="178"/>
      <c r="HBS585" s="178"/>
      <c r="HBT585" s="178"/>
      <c r="HBU585" s="178"/>
      <c r="HBV585" s="178"/>
      <c r="HBW585" s="178"/>
      <c r="HBX585" s="178"/>
      <c r="HBY585" s="178"/>
      <c r="HBZ585" s="178"/>
      <c r="HCA585" s="178"/>
      <c r="HCB585" s="178"/>
      <c r="HCC585" s="178"/>
      <c r="HCD585" s="178"/>
      <c r="HCE585" s="178"/>
      <c r="HCF585" s="178"/>
      <c r="HCG585" s="178"/>
      <c r="HCH585" s="178"/>
      <c r="HCI585" s="178"/>
      <c r="HCJ585" s="178"/>
      <c r="HCK585" s="178"/>
      <c r="HCL585" s="178"/>
      <c r="HCM585" s="178"/>
      <c r="HCN585" s="178"/>
      <c r="HCO585" s="178"/>
      <c r="HCP585" s="178"/>
      <c r="HCQ585" s="178"/>
      <c r="HCR585" s="178"/>
      <c r="HCS585" s="178"/>
      <c r="HCT585" s="178"/>
      <c r="HCU585" s="178"/>
      <c r="HCV585" s="178"/>
      <c r="HCW585" s="178"/>
      <c r="HCX585" s="178"/>
      <c r="HCY585" s="178"/>
      <c r="HCZ585" s="178"/>
      <c r="HDA585" s="178"/>
      <c r="HDB585" s="178"/>
      <c r="HDC585" s="178"/>
      <c r="HDD585" s="178"/>
      <c r="HDE585" s="178"/>
      <c r="HDF585" s="178"/>
      <c r="HDG585" s="178"/>
      <c r="HDH585" s="178"/>
      <c r="HDI585" s="178"/>
      <c r="HDJ585" s="178"/>
      <c r="HDK585" s="178"/>
      <c r="HDL585" s="178"/>
      <c r="HDM585" s="178"/>
      <c r="HDN585" s="178"/>
      <c r="HDO585" s="178"/>
      <c r="HDP585" s="178"/>
      <c r="HDQ585" s="178"/>
      <c r="HDR585" s="178"/>
      <c r="HDS585" s="178"/>
      <c r="HDT585" s="178"/>
      <c r="HDU585" s="178"/>
      <c r="HDV585" s="178"/>
      <c r="HDW585" s="178"/>
      <c r="HDX585" s="178"/>
      <c r="HDY585" s="178"/>
      <c r="HDZ585" s="178"/>
      <c r="HEA585" s="178"/>
      <c r="HEB585" s="178"/>
      <c r="HEC585" s="178"/>
      <c r="HED585" s="178"/>
      <c r="HEE585" s="178"/>
      <c r="HEF585" s="178"/>
      <c r="HEG585" s="178"/>
      <c r="HEH585" s="178"/>
      <c r="HEI585" s="178"/>
      <c r="HEJ585" s="178"/>
      <c r="HEK585" s="178"/>
      <c r="HEL585" s="178"/>
      <c r="HEM585" s="178"/>
      <c r="HEN585" s="178"/>
      <c r="HEO585" s="178"/>
      <c r="HEP585" s="178"/>
      <c r="HEQ585" s="178"/>
      <c r="HER585" s="178"/>
      <c r="HES585" s="178"/>
      <c r="HET585" s="178"/>
      <c r="HEU585" s="178"/>
      <c r="HEV585" s="178"/>
      <c r="HEW585" s="178"/>
      <c r="HEX585" s="178"/>
      <c r="HEY585" s="178"/>
      <c r="HEZ585" s="178"/>
      <c r="HFA585" s="178"/>
      <c r="HFB585" s="178"/>
      <c r="HFC585" s="178"/>
      <c r="HFD585" s="178"/>
      <c r="HFE585" s="178"/>
      <c r="HFF585" s="178"/>
      <c r="HFG585" s="178"/>
      <c r="HFH585" s="178"/>
      <c r="HFI585" s="178"/>
      <c r="HFJ585" s="178"/>
      <c r="HFK585" s="178"/>
      <c r="HFL585" s="178"/>
      <c r="HFM585" s="178"/>
      <c r="HFN585" s="178"/>
      <c r="HFO585" s="178"/>
      <c r="HFP585" s="178"/>
      <c r="HFQ585" s="178"/>
      <c r="HFR585" s="178"/>
      <c r="HFS585" s="178"/>
      <c r="HFT585" s="178"/>
      <c r="HFU585" s="178"/>
      <c r="HFV585" s="178"/>
      <c r="HFW585" s="178"/>
      <c r="HFX585" s="178"/>
      <c r="HFY585" s="178"/>
      <c r="HFZ585" s="178"/>
      <c r="HGA585" s="178"/>
      <c r="HGB585" s="178"/>
      <c r="HGC585" s="178"/>
      <c r="HGD585" s="178"/>
      <c r="HGE585" s="178"/>
      <c r="HGF585" s="178"/>
      <c r="HGG585" s="178"/>
      <c r="HGH585" s="178"/>
      <c r="HGI585" s="178"/>
      <c r="HGJ585" s="178"/>
      <c r="HGK585" s="178"/>
      <c r="HGL585" s="178"/>
      <c r="HGM585" s="178"/>
      <c r="HGN585" s="178"/>
      <c r="HGO585" s="178"/>
      <c r="HGP585" s="178"/>
      <c r="HGQ585" s="178"/>
      <c r="HGR585" s="178"/>
      <c r="HGS585" s="178"/>
      <c r="HGT585" s="178"/>
      <c r="HGU585" s="178"/>
      <c r="HGV585" s="178"/>
      <c r="HGW585" s="178"/>
      <c r="HGX585" s="178"/>
      <c r="HGY585" s="178"/>
      <c r="HGZ585" s="178"/>
      <c r="HHA585" s="178"/>
      <c r="HHB585" s="178"/>
      <c r="HHC585" s="178"/>
      <c r="HHD585" s="178"/>
      <c r="HHE585" s="178"/>
      <c r="HHF585" s="178"/>
      <c r="HHG585" s="178"/>
      <c r="HHH585" s="178"/>
      <c r="HHI585" s="178"/>
      <c r="HHJ585" s="178"/>
      <c r="HHK585" s="178"/>
      <c r="HHL585" s="178"/>
      <c r="HHM585" s="178"/>
      <c r="HHN585" s="178"/>
      <c r="HHO585" s="178"/>
      <c r="HHP585" s="178"/>
      <c r="HHQ585" s="178"/>
      <c r="HHR585" s="178"/>
      <c r="HHS585" s="178"/>
      <c r="HHT585" s="178"/>
      <c r="HHU585" s="178"/>
      <c r="HHV585" s="178"/>
      <c r="HHW585" s="178"/>
      <c r="HHX585" s="178"/>
      <c r="HHY585" s="178"/>
      <c r="HHZ585" s="178"/>
      <c r="HIA585" s="178"/>
      <c r="HIB585" s="178"/>
      <c r="HIC585" s="178"/>
      <c r="HID585" s="178"/>
      <c r="HIE585" s="178"/>
      <c r="HIF585" s="178"/>
      <c r="HIG585" s="178"/>
      <c r="HIH585" s="178"/>
      <c r="HII585" s="178"/>
      <c r="HIJ585" s="178"/>
      <c r="HIK585" s="178"/>
      <c r="HIL585" s="178"/>
      <c r="HIM585" s="178"/>
      <c r="HIN585" s="178"/>
      <c r="HIO585" s="178"/>
      <c r="HIP585" s="178"/>
      <c r="HIQ585" s="178"/>
      <c r="HIR585" s="178"/>
      <c r="HIS585" s="178"/>
      <c r="HIT585" s="178"/>
      <c r="HIU585" s="178"/>
      <c r="HIV585" s="178"/>
      <c r="HIW585" s="178"/>
      <c r="HIX585" s="178"/>
      <c r="HIY585" s="178"/>
      <c r="HIZ585" s="178"/>
      <c r="HJA585" s="178"/>
      <c r="HJB585" s="178"/>
      <c r="HJC585" s="178"/>
      <c r="HJD585" s="178"/>
      <c r="HJE585" s="178"/>
      <c r="HJF585" s="178"/>
      <c r="HJG585" s="178"/>
      <c r="HJH585" s="178"/>
      <c r="HJI585" s="178"/>
      <c r="HJJ585" s="178"/>
      <c r="HJK585" s="178"/>
      <c r="HJL585" s="178"/>
      <c r="HJM585" s="178"/>
      <c r="HJN585" s="178"/>
      <c r="HJO585" s="178"/>
      <c r="HJP585" s="178"/>
      <c r="HJQ585" s="178"/>
      <c r="HJR585" s="178"/>
      <c r="HJS585" s="178"/>
      <c r="HJT585" s="178"/>
      <c r="HJU585" s="178"/>
      <c r="HJV585" s="178"/>
      <c r="HJW585" s="178"/>
      <c r="HJX585" s="178"/>
      <c r="HJY585" s="178"/>
      <c r="HJZ585" s="178"/>
      <c r="HKA585" s="178"/>
      <c r="HKB585" s="178"/>
      <c r="HKC585" s="178"/>
      <c r="HKD585" s="178"/>
      <c r="HKE585" s="178"/>
      <c r="HKF585" s="178"/>
      <c r="HKG585" s="178"/>
      <c r="HKH585" s="178"/>
      <c r="HKI585" s="178"/>
      <c r="HKJ585" s="178"/>
      <c r="HKK585" s="178"/>
      <c r="HKL585" s="178"/>
      <c r="HKM585" s="178"/>
      <c r="HKN585" s="178"/>
      <c r="HKO585" s="178"/>
      <c r="HKP585" s="178"/>
      <c r="HKQ585" s="178"/>
      <c r="HKR585" s="178"/>
      <c r="HKS585" s="178"/>
      <c r="HKT585" s="178"/>
      <c r="HKU585" s="178"/>
      <c r="HKV585" s="178"/>
      <c r="HKW585" s="178"/>
      <c r="HKX585" s="178"/>
      <c r="HKY585" s="178"/>
      <c r="HKZ585" s="178"/>
      <c r="HLA585" s="178"/>
      <c r="HLB585" s="178"/>
      <c r="HLC585" s="178"/>
      <c r="HLD585" s="178"/>
      <c r="HLE585" s="178"/>
      <c r="HLF585" s="178"/>
      <c r="HLG585" s="178"/>
      <c r="HLH585" s="178"/>
      <c r="HLI585" s="178"/>
      <c r="HLJ585" s="178"/>
      <c r="HLK585" s="178"/>
      <c r="HLL585" s="178"/>
      <c r="HLM585" s="178"/>
      <c r="HLN585" s="178"/>
      <c r="HLO585" s="178"/>
      <c r="HLP585" s="178"/>
      <c r="HLQ585" s="178"/>
      <c r="HLR585" s="178"/>
      <c r="HLS585" s="178"/>
      <c r="HLT585" s="178"/>
      <c r="HLU585" s="178"/>
      <c r="HLV585" s="178"/>
      <c r="HLW585" s="178"/>
      <c r="HLX585" s="178"/>
      <c r="HLY585" s="178"/>
      <c r="HLZ585" s="178"/>
      <c r="HMA585" s="178"/>
      <c r="HMB585" s="178"/>
      <c r="HMC585" s="178"/>
      <c r="HMD585" s="178"/>
      <c r="HME585" s="178"/>
      <c r="HMF585" s="178"/>
      <c r="HMG585" s="178"/>
      <c r="HMH585" s="178"/>
      <c r="HMI585" s="178"/>
      <c r="HMJ585" s="178"/>
      <c r="HMK585" s="178"/>
      <c r="HML585" s="178"/>
      <c r="HMM585" s="178"/>
      <c r="HMN585" s="178"/>
      <c r="HMO585" s="178"/>
      <c r="HMP585" s="178"/>
      <c r="HMQ585" s="178"/>
      <c r="HMR585" s="178"/>
      <c r="HMS585" s="178"/>
      <c r="HMT585" s="178"/>
      <c r="HMU585" s="178"/>
      <c r="HMV585" s="178"/>
      <c r="HMW585" s="178"/>
      <c r="HMX585" s="178"/>
      <c r="HMY585" s="178"/>
      <c r="HMZ585" s="178"/>
      <c r="HNA585" s="178"/>
      <c r="HNB585" s="178"/>
      <c r="HNC585" s="178"/>
      <c r="HND585" s="178"/>
      <c r="HNE585" s="178"/>
      <c r="HNF585" s="178"/>
      <c r="HNG585" s="178"/>
      <c r="HNH585" s="178"/>
      <c r="HNI585" s="178"/>
      <c r="HNJ585" s="178"/>
      <c r="HNK585" s="178"/>
      <c r="HNL585" s="178"/>
      <c r="HNM585" s="178"/>
      <c r="HNN585" s="178"/>
      <c r="HNO585" s="178"/>
      <c r="HNP585" s="178"/>
      <c r="HNQ585" s="178"/>
      <c r="HNR585" s="178"/>
      <c r="HNS585" s="178"/>
      <c r="HNT585" s="178"/>
      <c r="HNU585" s="178"/>
      <c r="HNV585" s="178"/>
      <c r="HNW585" s="178"/>
      <c r="HNX585" s="178"/>
      <c r="HNY585" s="178"/>
      <c r="HNZ585" s="178"/>
      <c r="HOA585" s="178"/>
      <c r="HOB585" s="178"/>
      <c r="HOC585" s="178"/>
      <c r="HOD585" s="178"/>
      <c r="HOE585" s="178"/>
      <c r="HOF585" s="178"/>
      <c r="HOG585" s="178"/>
      <c r="HOH585" s="178"/>
      <c r="HOI585" s="178"/>
      <c r="HOJ585" s="178"/>
      <c r="HOK585" s="178"/>
      <c r="HOL585" s="178"/>
      <c r="HOM585" s="178"/>
      <c r="HON585" s="178"/>
      <c r="HOO585" s="178"/>
      <c r="HOP585" s="178"/>
      <c r="HOQ585" s="178"/>
      <c r="HOR585" s="178"/>
      <c r="HOS585" s="178"/>
      <c r="HOT585" s="178"/>
      <c r="HOU585" s="178"/>
      <c r="HOV585" s="178"/>
      <c r="HOW585" s="178"/>
      <c r="HOX585" s="178"/>
      <c r="HOY585" s="178"/>
      <c r="HOZ585" s="178"/>
      <c r="HPA585" s="178"/>
      <c r="HPB585" s="178"/>
      <c r="HPC585" s="178"/>
      <c r="HPD585" s="178"/>
      <c r="HPE585" s="178"/>
      <c r="HPF585" s="178"/>
      <c r="HPG585" s="178"/>
      <c r="HPH585" s="178"/>
      <c r="HPI585" s="178"/>
      <c r="HPJ585" s="178"/>
      <c r="HPK585" s="178"/>
      <c r="HPL585" s="178"/>
      <c r="HPM585" s="178"/>
      <c r="HPN585" s="178"/>
      <c r="HPO585" s="178"/>
      <c r="HPP585" s="178"/>
      <c r="HPQ585" s="178"/>
      <c r="HPR585" s="178"/>
      <c r="HPS585" s="178"/>
      <c r="HPT585" s="178"/>
      <c r="HPU585" s="178"/>
      <c r="HPV585" s="178"/>
      <c r="HPW585" s="178"/>
      <c r="HPX585" s="178"/>
      <c r="HPY585" s="178"/>
      <c r="HPZ585" s="178"/>
      <c r="HQA585" s="178"/>
      <c r="HQB585" s="178"/>
      <c r="HQC585" s="178"/>
      <c r="HQD585" s="178"/>
      <c r="HQE585" s="178"/>
      <c r="HQF585" s="178"/>
      <c r="HQG585" s="178"/>
      <c r="HQH585" s="178"/>
      <c r="HQI585" s="178"/>
      <c r="HQJ585" s="178"/>
      <c r="HQK585" s="178"/>
      <c r="HQL585" s="178"/>
      <c r="HQM585" s="178"/>
      <c r="HQN585" s="178"/>
      <c r="HQO585" s="178"/>
      <c r="HQP585" s="178"/>
      <c r="HQQ585" s="178"/>
      <c r="HQR585" s="178"/>
      <c r="HQS585" s="178"/>
      <c r="HQT585" s="178"/>
      <c r="HQU585" s="178"/>
      <c r="HQV585" s="178"/>
      <c r="HQW585" s="178"/>
      <c r="HQX585" s="178"/>
      <c r="HQY585" s="178"/>
      <c r="HQZ585" s="178"/>
      <c r="HRA585" s="178"/>
      <c r="HRB585" s="178"/>
      <c r="HRC585" s="178"/>
      <c r="HRD585" s="178"/>
      <c r="HRE585" s="178"/>
      <c r="HRF585" s="178"/>
      <c r="HRG585" s="178"/>
      <c r="HRH585" s="178"/>
      <c r="HRI585" s="178"/>
      <c r="HRJ585" s="178"/>
      <c r="HRK585" s="178"/>
      <c r="HRL585" s="178"/>
      <c r="HRM585" s="178"/>
      <c r="HRN585" s="178"/>
      <c r="HRO585" s="178"/>
      <c r="HRP585" s="178"/>
      <c r="HRQ585" s="178"/>
      <c r="HRR585" s="178"/>
      <c r="HRS585" s="178"/>
      <c r="HRT585" s="178"/>
      <c r="HRU585" s="178"/>
      <c r="HRV585" s="178"/>
      <c r="HRW585" s="178"/>
      <c r="HRX585" s="178"/>
      <c r="HRY585" s="178"/>
      <c r="HRZ585" s="178"/>
      <c r="HSA585" s="178"/>
      <c r="HSB585" s="178"/>
      <c r="HSC585" s="178"/>
      <c r="HSD585" s="178"/>
      <c r="HSE585" s="178"/>
      <c r="HSF585" s="178"/>
      <c r="HSG585" s="178"/>
      <c r="HSH585" s="178"/>
      <c r="HSI585" s="178"/>
      <c r="HSJ585" s="178"/>
      <c r="HSK585" s="178"/>
      <c r="HSL585" s="178"/>
      <c r="HSM585" s="178"/>
      <c r="HSN585" s="178"/>
      <c r="HSO585" s="178"/>
      <c r="HSP585" s="178"/>
      <c r="HSQ585" s="178"/>
      <c r="HSR585" s="178"/>
      <c r="HSS585" s="178"/>
      <c r="HST585" s="178"/>
      <c r="HSU585" s="178"/>
      <c r="HSV585" s="178"/>
      <c r="HSW585" s="178"/>
      <c r="HSX585" s="178"/>
      <c r="HSY585" s="178"/>
      <c r="HSZ585" s="178"/>
      <c r="HTA585" s="178"/>
      <c r="HTB585" s="178"/>
      <c r="HTC585" s="178"/>
      <c r="HTD585" s="178"/>
      <c r="HTE585" s="178"/>
      <c r="HTF585" s="178"/>
      <c r="HTG585" s="178"/>
      <c r="HTH585" s="178"/>
      <c r="HTI585" s="178"/>
      <c r="HTJ585" s="178"/>
      <c r="HTK585" s="178"/>
      <c r="HTL585" s="178"/>
      <c r="HTM585" s="178"/>
      <c r="HTN585" s="178"/>
      <c r="HTO585" s="178"/>
      <c r="HTP585" s="178"/>
      <c r="HTQ585" s="178"/>
      <c r="HTR585" s="178"/>
      <c r="HTS585" s="178"/>
      <c r="HTT585" s="178"/>
      <c r="HTU585" s="178"/>
      <c r="HTV585" s="178"/>
      <c r="HTW585" s="178"/>
      <c r="HTX585" s="178"/>
      <c r="HTY585" s="178"/>
      <c r="HTZ585" s="178"/>
      <c r="HUA585" s="178"/>
      <c r="HUB585" s="178"/>
      <c r="HUC585" s="178"/>
      <c r="HUD585" s="178"/>
      <c r="HUE585" s="178"/>
      <c r="HUF585" s="178"/>
      <c r="HUG585" s="178"/>
      <c r="HUH585" s="178"/>
      <c r="HUI585" s="178"/>
      <c r="HUJ585" s="178"/>
      <c r="HUK585" s="178"/>
      <c r="HUL585" s="178"/>
      <c r="HUM585" s="178"/>
      <c r="HUN585" s="178"/>
      <c r="HUO585" s="178"/>
      <c r="HUP585" s="178"/>
      <c r="HUQ585" s="178"/>
      <c r="HUR585" s="178"/>
      <c r="HUS585" s="178"/>
      <c r="HUT585" s="178"/>
      <c r="HUU585" s="178"/>
      <c r="HUV585" s="178"/>
      <c r="HUW585" s="178"/>
      <c r="HUX585" s="178"/>
      <c r="HUY585" s="178"/>
      <c r="HUZ585" s="178"/>
      <c r="HVA585" s="178"/>
      <c r="HVB585" s="178"/>
      <c r="HVC585" s="178"/>
      <c r="HVD585" s="178"/>
      <c r="HVE585" s="178"/>
      <c r="HVF585" s="178"/>
      <c r="HVG585" s="178"/>
      <c r="HVH585" s="178"/>
      <c r="HVI585" s="178"/>
      <c r="HVJ585" s="178"/>
      <c r="HVK585" s="178"/>
      <c r="HVL585" s="178"/>
      <c r="HVM585" s="178"/>
      <c r="HVN585" s="178"/>
      <c r="HVO585" s="178"/>
      <c r="HVP585" s="178"/>
      <c r="HVQ585" s="178"/>
      <c r="HVR585" s="178"/>
      <c r="HVS585" s="178"/>
      <c r="HVT585" s="178"/>
      <c r="HVU585" s="178"/>
      <c r="HVV585" s="178"/>
      <c r="HVW585" s="178"/>
      <c r="HVX585" s="178"/>
      <c r="HVY585" s="178"/>
      <c r="HVZ585" s="178"/>
      <c r="HWA585" s="178"/>
      <c r="HWB585" s="178"/>
      <c r="HWC585" s="178"/>
      <c r="HWD585" s="178"/>
      <c r="HWE585" s="178"/>
      <c r="HWF585" s="178"/>
      <c r="HWG585" s="178"/>
      <c r="HWH585" s="178"/>
      <c r="HWI585" s="178"/>
      <c r="HWJ585" s="178"/>
      <c r="HWK585" s="178"/>
      <c r="HWL585" s="178"/>
      <c r="HWM585" s="178"/>
      <c r="HWN585" s="178"/>
      <c r="HWO585" s="178"/>
      <c r="HWP585" s="178"/>
      <c r="HWQ585" s="178"/>
      <c r="HWR585" s="178"/>
      <c r="HWS585" s="178"/>
      <c r="HWT585" s="178"/>
      <c r="HWU585" s="178"/>
      <c r="HWV585" s="178"/>
      <c r="HWW585" s="178"/>
      <c r="HWX585" s="178"/>
      <c r="HWY585" s="178"/>
      <c r="HWZ585" s="178"/>
      <c r="HXA585" s="178"/>
      <c r="HXB585" s="178"/>
      <c r="HXC585" s="178"/>
      <c r="HXD585" s="178"/>
      <c r="HXE585" s="178"/>
      <c r="HXF585" s="178"/>
      <c r="HXG585" s="178"/>
      <c r="HXH585" s="178"/>
      <c r="HXI585" s="178"/>
      <c r="HXJ585" s="178"/>
      <c r="HXK585" s="178"/>
      <c r="HXL585" s="178"/>
      <c r="HXM585" s="178"/>
      <c r="HXN585" s="178"/>
      <c r="HXO585" s="178"/>
      <c r="HXP585" s="178"/>
      <c r="HXQ585" s="178"/>
      <c r="HXR585" s="178"/>
      <c r="HXS585" s="178"/>
      <c r="HXT585" s="178"/>
      <c r="HXU585" s="178"/>
      <c r="HXV585" s="178"/>
      <c r="HXW585" s="178"/>
      <c r="HXX585" s="178"/>
      <c r="HXY585" s="178"/>
      <c r="HXZ585" s="178"/>
      <c r="HYA585" s="178"/>
      <c r="HYB585" s="178"/>
      <c r="HYC585" s="178"/>
      <c r="HYD585" s="178"/>
      <c r="HYE585" s="178"/>
      <c r="HYF585" s="178"/>
      <c r="HYG585" s="178"/>
      <c r="HYH585" s="178"/>
      <c r="HYI585" s="178"/>
      <c r="HYJ585" s="178"/>
      <c r="HYK585" s="178"/>
      <c r="HYL585" s="178"/>
      <c r="HYM585" s="178"/>
      <c r="HYN585" s="178"/>
      <c r="HYO585" s="178"/>
      <c r="HYP585" s="178"/>
      <c r="HYQ585" s="178"/>
      <c r="HYR585" s="178"/>
      <c r="HYS585" s="178"/>
      <c r="HYT585" s="178"/>
      <c r="HYU585" s="178"/>
      <c r="HYV585" s="178"/>
      <c r="HYW585" s="178"/>
      <c r="HYX585" s="178"/>
      <c r="HYY585" s="178"/>
      <c r="HYZ585" s="178"/>
      <c r="HZA585" s="178"/>
      <c r="HZB585" s="178"/>
      <c r="HZC585" s="178"/>
      <c r="HZD585" s="178"/>
      <c r="HZE585" s="178"/>
      <c r="HZF585" s="178"/>
      <c r="HZG585" s="178"/>
      <c r="HZH585" s="178"/>
      <c r="HZI585" s="178"/>
      <c r="HZJ585" s="178"/>
      <c r="HZK585" s="178"/>
      <c r="HZL585" s="178"/>
      <c r="HZM585" s="178"/>
      <c r="HZN585" s="178"/>
      <c r="HZO585" s="178"/>
      <c r="HZP585" s="178"/>
      <c r="HZQ585" s="178"/>
      <c r="HZR585" s="178"/>
      <c r="HZS585" s="178"/>
      <c r="HZT585" s="178"/>
      <c r="HZU585" s="178"/>
      <c r="HZV585" s="178"/>
      <c r="HZW585" s="178"/>
      <c r="HZX585" s="178"/>
      <c r="HZY585" s="178"/>
      <c r="HZZ585" s="178"/>
      <c r="IAA585" s="178"/>
      <c r="IAB585" s="178"/>
      <c r="IAC585" s="178"/>
      <c r="IAD585" s="178"/>
      <c r="IAE585" s="178"/>
      <c r="IAF585" s="178"/>
      <c r="IAG585" s="178"/>
      <c r="IAH585" s="178"/>
      <c r="IAI585" s="178"/>
      <c r="IAJ585" s="178"/>
      <c r="IAK585" s="178"/>
      <c r="IAL585" s="178"/>
      <c r="IAM585" s="178"/>
      <c r="IAN585" s="178"/>
      <c r="IAO585" s="178"/>
      <c r="IAP585" s="178"/>
      <c r="IAQ585" s="178"/>
      <c r="IAR585" s="178"/>
      <c r="IAS585" s="178"/>
      <c r="IAT585" s="178"/>
      <c r="IAU585" s="178"/>
      <c r="IAV585" s="178"/>
      <c r="IAW585" s="178"/>
      <c r="IAX585" s="178"/>
      <c r="IAY585" s="178"/>
      <c r="IAZ585" s="178"/>
      <c r="IBA585" s="178"/>
      <c r="IBB585" s="178"/>
      <c r="IBC585" s="178"/>
      <c r="IBD585" s="178"/>
      <c r="IBE585" s="178"/>
      <c r="IBF585" s="178"/>
      <c r="IBG585" s="178"/>
      <c r="IBH585" s="178"/>
      <c r="IBI585" s="178"/>
      <c r="IBJ585" s="178"/>
      <c r="IBK585" s="178"/>
      <c r="IBL585" s="178"/>
      <c r="IBM585" s="178"/>
      <c r="IBN585" s="178"/>
      <c r="IBO585" s="178"/>
      <c r="IBP585" s="178"/>
      <c r="IBQ585" s="178"/>
      <c r="IBR585" s="178"/>
      <c r="IBS585" s="178"/>
      <c r="IBT585" s="178"/>
      <c r="IBU585" s="178"/>
      <c r="IBV585" s="178"/>
      <c r="IBW585" s="178"/>
      <c r="IBX585" s="178"/>
      <c r="IBY585" s="178"/>
      <c r="IBZ585" s="178"/>
      <c r="ICA585" s="178"/>
      <c r="ICB585" s="178"/>
      <c r="ICC585" s="178"/>
      <c r="ICD585" s="178"/>
      <c r="ICE585" s="178"/>
      <c r="ICF585" s="178"/>
      <c r="ICG585" s="178"/>
      <c r="ICH585" s="178"/>
      <c r="ICI585" s="178"/>
      <c r="ICJ585" s="178"/>
      <c r="ICK585" s="178"/>
      <c r="ICL585" s="178"/>
      <c r="ICM585" s="178"/>
      <c r="ICN585" s="178"/>
      <c r="ICO585" s="178"/>
      <c r="ICP585" s="178"/>
      <c r="ICQ585" s="178"/>
      <c r="ICR585" s="178"/>
      <c r="ICS585" s="178"/>
      <c r="ICT585" s="178"/>
      <c r="ICU585" s="178"/>
      <c r="ICV585" s="178"/>
      <c r="ICW585" s="178"/>
      <c r="ICX585" s="178"/>
      <c r="ICY585" s="178"/>
      <c r="ICZ585" s="178"/>
      <c r="IDA585" s="178"/>
      <c r="IDB585" s="178"/>
      <c r="IDC585" s="178"/>
      <c r="IDD585" s="178"/>
      <c r="IDE585" s="178"/>
      <c r="IDF585" s="178"/>
      <c r="IDG585" s="178"/>
      <c r="IDH585" s="178"/>
      <c r="IDI585" s="178"/>
      <c r="IDJ585" s="178"/>
      <c r="IDK585" s="178"/>
      <c r="IDL585" s="178"/>
      <c r="IDM585" s="178"/>
      <c r="IDN585" s="178"/>
      <c r="IDO585" s="178"/>
      <c r="IDP585" s="178"/>
      <c r="IDQ585" s="178"/>
      <c r="IDR585" s="178"/>
      <c r="IDS585" s="178"/>
      <c r="IDT585" s="178"/>
      <c r="IDU585" s="178"/>
      <c r="IDV585" s="178"/>
      <c r="IDW585" s="178"/>
      <c r="IDX585" s="178"/>
      <c r="IDY585" s="178"/>
      <c r="IDZ585" s="178"/>
      <c r="IEA585" s="178"/>
      <c r="IEB585" s="178"/>
      <c r="IEC585" s="178"/>
      <c r="IED585" s="178"/>
      <c r="IEE585" s="178"/>
      <c r="IEF585" s="178"/>
      <c r="IEG585" s="178"/>
      <c r="IEH585" s="178"/>
      <c r="IEI585" s="178"/>
      <c r="IEJ585" s="178"/>
      <c r="IEK585" s="178"/>
      <c r="IEL585" s="178"/>
      <c r="IEM585" s="178"/>
      <c r="IEN585" s="178"/>
      <c r="IEO585" s="178"/>
      <c r="IEP585" s="178"/>
      <c r="IEQ585" s="178"/>
      <c r="IER585" s="178"/>
      <c r="IES585" s="178"/>
      <c r="IET585" s="178"/>
      <c r="IEU585" s="178"/>
      <c r="IEV585" s="178"/>
      <c r="IEW585" s="178"/>
      <c r="IEX585" s="178"/>
      <c r="IEY585" s="178"/>
      <c r="IEZ585" s="178"/>
      <c r="IFA585" s="178"/>
      <c r="IFB585" s="178"/>
      <c r="IFC585" s="178"/>
      <c r="IFD585" s="178"/>
      <c r="IFE585" s="178"/>
      <c r="IFF585" s="178"/>
      <c r="IFG585" s="178"/>
      <c r="IFH585" s="178"/>
      <c r="IFI585" s="178"/>
      <c r="IFJ585" s="178"/>
      <c r="IFK585" s="178"/>
      <c r="IFL585" s="178"/>
      <c r="IFM585" s="178"/>
      <c r="IFN585" s="178"/>
      <c r="IFO585" s="178"/>
      <c r="IFP585" s="178"/>
      <c r="IFQ585" s="178"/>
      <c r="IFR585" s="178"/>
      <c r="IFS585" s="178"/>
      <c r="IFT585" s="178"/>
      <c r="IFU585" s="178"/>
      <c r="IFV585" s="178"/>
      <c r="IFW585" s="178"/>
      <c r="IFX585" s="178"/>
      <c r="IFY585" s="178"/>
      <c r="IFZ585" s="178"/>
      <c r="IGA585" s="178"/>
      <c r="IGB585" s="178"/>
      <c r="IGC585" s="178"/>
      <c r="IGD585" s="178"/>
      <c r="IGE585" s="178"/>
      <c r="IGF585" s="178"/>
      <c r="IGG585" s="178"/>
      <c r="IGH585" s="178"/>
      <c r="IGI585" s="178"/>
      <c r="IGJ585" s="178"/>
      <c r="IGK585" s="178"/>
      <c r="IGL585" s="178"/>
      <c r="IGM585" s="178"/>
      <c r="IGN585" s="178"/>
      <c r="IGO585" s="178"/>
      <c r="IGP585" s="178"/>
      <c r="IGQ585" s="178"/>
      <c r="IGR585" s="178"/>
      <c r="IGS585" s="178"/>
      <c r="IGT585" s="178"/>
      <c r="IGU585" s="178"/>
      <c r="IGV585" s="178"/>
      <c r="IGW585" s="178"/>
      <c r="IGX585" s="178"/>
      <c r="IGY585" s="178"/>
      <c r="IGZ585" s="178"/>
      <c r="IHA585" s="178"/>
      <c r="IHB585" s="178"/>
      <c r="IHC585" s="178"/>
      <c r="IHD585" s="178"/>
      <c r="IHE585" s="178"/>
      <c r="IHF585" s="178"/>
      <c r="IHG585" s="178"/>
      <c r="IHH585" s="178"/>
      <c r="IHI585" s="178"/>
      <c r="IHJ585" s="178"/>
      <c r="IHK585" s="178"/>
      <c r="IHL585" s="178"/>
      <c r="IHM585" s="178"/>
      <c r="IHN585" s="178"/>
      <c r="IHO585" s="178"/>
      <c r="IHP585" s="178"/>
      <c r="IHQ585" s="178"/>
      <c r="IHR585" s="178"/>
      <c r="IHS585" s="178"/>
      <c r="IHT585" s="178"/>
      <c r="IHU585" s="178"/>
      <c r="IHV585" s="178"/>
      <c r="IHW585" s="178"/>
      <c r="IHX585" s="178"/>
      <c r="IHY585" s="178"/>
      <c r="IHZ585" s="178"/>
      <c r="IIA585" s="178"/>
      <c r="IIB585" s="178"/>
      <c r="IIC585" s="178"/>
      <c r="IID585" s="178"/>
      <c r="IIE585" s="178"/>
      <c r="IIF585" s="178"/>
      <c r="IIG585" s="178"/>
      <c r="IIH585" s="178"/>
      <c r="III585" s="178"/>
      <c r="IIJ585" s="178"/>
      <c r="IIK585" s="178"/>
      <c r="IIL585" s="178"/>
      <c r="IIM585" s="178"/>
      <c r="IIN585" s="178"/>
      <c r="IIO585" s="178"/>
      <c r="IIP585" s="178"/>
      <c r="IIQ585" s="178"/>
      <c r="IIR585" s="178"/>
      <c r="IIS585" s="178"/>
      <c r="IIT585" s="178"/>
      <c r="IIU585" s="178"/>
      <c r="IIV585" s="178"/>
      <c r="IIW585" s="178"/>
      <c r="IIX585" s="178"/>
      <c r="IIY585" s="178"/>
      <c r="IIZ585" s="178"/>
      <c r="IJA585" s="178"/>
      <c r="IJB585" s="178"/>
      <c r="IJC585" s="178"/>
      <c r="IJD585" s="178"/>
      <c r="IJE585" s="178"/>
      <c r="IJF585" s="178"/>
      <c r="IJG585" s="178"/>
      <c r="IJH585" s="178"/>
      <c r="IJI585" s="178"/>
      <c r="IJJ585" s="178"/>
      <c r="IJK585" s="178"/>
      <c r="IJL585" s="178"/>
      <c r="IJM585" s="178"/>
      <c r="IJN585" s="178"/>
      <c r="IJO585" s="178"/>
      <c r="IJP585" s="178"/>
      <c r="IJQ585" s="178"/>
      <c r="IJR585" s="178"/>
      <c r="IJS585" s="178"/>
      <c r="IJT585" s="178"/>
      <c r="IJU585" s="178"/>
      <c r="IJV585" s="178"/>
      <c r="IJW585" s="178"/>
      <c r="IJX585" s="178"/>
      <c r="IJY585" s="178"/>
      <c r="IJZ585" s="178"/>
      <c r="IKA585" s="178"/>
      <c r="IKB585" s="178"/>
      <c r="IKC585" s="178"/>
      <c r="IKD585" s="178"/>
      <c r="IKE585" s="178"/>
      <c r="IKF585" s="178"/>
      <c r="IKG585" s="178"/>
      <c r="IKH585" s="178"/>
      <c r="IKI585" s="178"/>
      <c r="IKJ585" s="178"/>
      <c r="IKK585" s="178"/>
      <c r="IKL585" s="178"/>
      <c r="IKM585" s="178"/>
      <c r="IKN585" s="178"/>
      <c r="IKO585" s="178"/>
      <c r="IKP585" s="178"/>
      <c r="IKQ585" s="178"/>
      <c r="IKR585" s="178"/>
      <c r="IKS585" s="178"/>
      <c r="IKT585" s="178"/>
      <c r="IKU585" s="178"/>
      <c r="IKV585" s="178"/>
      <c r="IKW585" s="178"/>
      <c r="IKX585" s="178"/>
      <c r="IKY585" s="178"/>
      <c r="IKZ585" s="178"/>
      <c r="ILA585" s="178"/>
      <c r="ILB585" s="178"/>
      <c r="ILC585" s="178"/>
      <c r="ILD585" s="178"/>
      <c r="ILE585" s="178"/>
      <c r="ILF585" s="178"/>
      <c r="ILG585" s="178"/>
      <c r="ILH585" s="178"/>
      <c r="ILI585" s="178"/>
      <c r="ILJ585" s="178"/>
      <c r="ILK585" s="178"/>
      <c r="ILL585" s="178"/>
      <c r="ILM585" s="178"/>
      <c r="ILN585" s="178"/>
      <c r="ILO585" s="178"/>
      <c r="ILP585" s="178"/>
      <c r="ILQ585" s="178"/>
      <c r="ILR585" s="178"/>
      <c r="ILS585" s="178"/>
      <c r="ILT585" s="178"/>
      <c r="ILU585" s="178"/>
      <c r="ILV585" s="178"/>
      <c r="ILW585" s="178"/>
      <c r="ILX585" s="178"/>
      <c r="ILY585" s="178"/>
      <c r="ILZ585" s="178"/>
      <c r="IMA585" s="178"/>
      <c r="IMB585" s="178"/>
      <c r="IMC585" s="178"/>
      <c r="IMD585" s="178"/>
      <c r="IME585" s="178"/>
      <c r="IMF585" s="178"/>
      <c r="IMG585" s="178"/>
      <c r="IMH585" s="178"/>
      <c r="IMI585" s="178"/>
      <c r="IMJ585" s="178"/>
      <c r="IMK585" s="178"/>
      <c r="IML585" s="178"/>
      <c r="IMM585" s="178"/>
      <c r="IMN585" s="178"/>
      <c r="IMO585" s="178"/>
      <c r="IMP585" s="178"/>
      <c r="IMQ585" s="178"/>
      <c r="IMR585" s="178"/>
      <c r="IMS585" s="178"/>
      <c r="IMT585" s="178"/>
      <c r="IMU585" s="178"/>
      <c r="IMV585" s="178"/>
      <c r="IMW585" s="178"/>
      <c r="IMX585" s="178"/>
      <c r="IMY585" s="178"/>
      <c r="IMZ585" s="178"/>
      <c r="INA585" s="178"/>
      <c r="INB585" s="178"/>
      <c r="INC585" s="178"/>
      <c r="IND585" s="178"/>
      <c r="INE585" s="178"/>
      <c r="INF585" s="178"/>
      <c r="ING585" s="178"/>
      <c r="INH585" s="178"/>
      <c r="INI585" s="178"/>
      <c r="INJ585" s="178"/>
      <c r="INK585" s="178"/>
      <c r="INL585" s="178"/>
      <c r="INM585" s="178"/>
      <c r="INN585" s="178"/>
      <c r="INO585" s="178"/>
      <c r="INP585" s="178"/>
      <c r="INQ585" s="178"/>
      <c r="INR585" s="178"/>
      <c r="INS585" s="178"/>
      <c r="INT585" s="178"/>
      <c r="INU585" s="178"/>
      <c r="INV585" s="178"/>
      <c r="INW585" s="178"/>
      <c r="INX585" s="178"/>
      <c r="INY585" s="178"/>
      <c r="INZ585" s="178"/>
      <c r="IOA585" s="178"/>
      <c r="IOB585" s="178"/>
      <c r="IOC585" s="178"/>
      <c r="IOD585" s="178"/>
      <c r="IOE585" s="178"/>
      <c r="IOF585" s="178"/>
      <c r="IOG585" s="178"/>
      <c r="IOH585" s="178"/>
      <c r="IOI585" s="178"/>
      <c r="IOJ585" s="178"/>
      <c r="IOK585" s="178"/>
      <c r="IOL585" s="178"/>
      <c r="IOM585" s="178"/>
      <c r="ION585" s="178"/>
      <c r="IOO585" s="178"/>
      <c r="IOP585" s="178"/>
      <c r="IOQ585" s="178"/>
      <c r="IOR585" s="178"/>
      <c r="IOS585" s="178"/>
      <c r="IOT585" s="178"/>
      <c r="IOU585" s="178"/>
      <c r="IOV585" s="178"/>
      <c r="IOW585" s="178"/>
      <c r="IOX585" s="178"/>
      <c r="IOY585" s="178"/>
      <c r="IOZ585" s="178"/>
      <c r="IPA585" s="178"/>
      <c r="IPB585" s="178"/>
      <c r="IPC585" s="178"/>
      <c r="IPD585" s="178"/>
      <c r="IPE585" s="178"/>
      <c r="IPF585" s="178"/>
      <c r="IPG585" s="178"/>
      <c r="IPH585" s="178"/>
      <c r="IPI585" s="178"/>
      <c r="IPJ585" s="178"/>
      <c r="IPK585" s="178"/>
      <c r="IPL585" s="178"/>
      <c r="IPM585" s="178"/>
      <c r="IPN585" s="178"/>
      <c r="IPO585" s="178"/>
      <c r="IPP585" s="178"/>
      <c r="IPQ585" s="178"/>
      <c r="IPR585" s="178"/>
      <c r="IPS585" s="178"/>
      <c r="IPT585" s="178"/>
      <c r="IPU585" s="178"/>
      <c r="IPV585" s="178"/>
      <c r="IPW585" s="178"/>
      <c r="IPX585" s="178"/>
      <c r="IPY585" s="178"/>
      <c r="IPZ585" s="178"/>
      <c r="IQA585" s="178"/>
      <c r="IQB585" s="178"/>
      <c r="IQC585" s="178"/>
      <c r="IQD585" s="178"/>
      <c r="IQE585" s="178"/>
      <c r="IQF585" s="178"/>
      <c r="IQG585" s="178"/>
      <c r="IQH585" s="178"/>
      <c r="IQI585" s="178"/>
      <c r="IQJ585" s="178"/>
      <c r="IQK585" s="178"/>
      <c r="IQL585" s="178"/>
      <c r="IQM585" s="178"/>
      <c r="IQN585" s="178"/>
      <c r="IQO585" s="178"/>
      <c r="IQP585" s="178"/>
      <c r="IQQ585" s="178"/>
      <c r="IQR585" s="178"/>
      <c r="IQS585" s="178"/>
      <c r="IQT585" s="178"/>
      <c r="IQU585" s="178"/>
      <c r="IQV585" s="178"/>
      <c r="IQW585" s="178"/>
      <c r="IQX585" s="178"/>
      <c r="IQY585" s="178"/>
      <c r="IQZ585" s="178"/>
      <c r="IRA585" s="178"/>
      <c r="IRB585" s="178"/>
      <c r="IRC585" s="178"/>
      <c r="IRD585" s="178"/>
      <c r="IRE585" s="178"/>
      <c r="IRF585" s="178"/>
      <c r="IRG585" s="178"/>
      <c r="IRH585" s="178"/>
      <c r="IRI585" s="178"/>
      <c r="IRJ585" s="178"/>
      <c r="IRK585" s="178"/>
      <c r="IRL585" s="178"/>
      <c r="IRM585" s="178"/>
      <c r="IRN585" s="178"/>
      <c r="IRO585" s="178"/>
      <c r="IRP585" s="178"/>
      <c r="IRQ585" s="178"/>
      <c r="IRR585" s="178"/>
      <c r="IRS585" s="178"/>
      <c r="IRT585" s="178"/>
      <c r="IRU585" s="178"/>
      <c r="IRV585" s="178"/>
      <c r="IRW585" s="178"/>
      <c r="IRX585" s="178"/>
      <c r="IRY585" s="178"/>
      <c r="IRZ585" s="178"/>
      <c r="ISA585" s="178"/>
      <c r="ISB585" s="178"/>
      <c r="ISC585" s="178"/>
      <c r="ISD585" s="178"/>
      <c r="ISE585" s="178"/>
      <c r="ISF585" s="178"/>
      <c r="ISG585" s="178"/>
      <c r="ISH585" s="178"/>
      <c r="ISI585" s="178"/>
      <c r="ISJ585" s="178"/>
      <c r="ISK585" s="178"/>
      <c r="ISL585" s="178"/>
      <c r="ISM585" s="178"/>
      <c r="ISN585" s="178"/>
      <c r="ISO585" s="178"/>
      <c r="ISP585" s="178"/>
      <c r="ISQ585" s="178"/>
      <c r="ISR585" s="178"/>
      <c r="ISS585" s="178"/>
      <c r="IST585" s="178"/>
      <c r="ISU585" s="178"/>
      <c r="ISV585" s="178"/>
      <c r="ISW585" s="178"/>
      <c r="ISX585" s="178"/>
      <c r="ISY585" s="178"/>
      <c r="ISZ585" s="178"/>
      <c r="ITA585" s="178"/>
      <c r="ITB585" s="178"/>
      <c r="ITC585" s="178"/>
      <c r="ITD585" s="178"/>
      <c r="ITE585" s="178"/>
      <c r="ITF585" s="178"/>
      <c r="ITG585" s="178"/>
      <c r="ITH585" s="178"/>
      <c r="ITI585" s="178"/>
      <c r="ITJ585" s="178"/>
      <c r="ITK585" s="178"/>
      <c r="ITL585" s="178"/>
      <c r="ITM585" s="178"/>
      <c r="ITN585" s="178"/>
      <c r="ITO585" s="178"/>
      <c r="ITP585" s="178"/>
      <c r="ITQ585" s="178"/>
      <c r="ITR585" s="178"/>
      <c r="ITS585" s="178"/>
      <c r="ITT585" s="178"/>
      <c r="ITU585" s="178"/>
      <c r="ITV585" s="178"/>
      <c r="ITW585" s="178"/>
      <c r="ITX585" s="178"/>
      <c r="ITY585" s="178"/>
      <c r="ITZ585" s="178"/>
      <c r="IUA585" s="178"/>
      <c r="IUB585" s="178"/>
      <c r="IUC585" s="178"/>
      <c r="IUD585" s="178"/>
      <c r="IUE585" s="178"/>
      <c r="IUF585" s="178"/>
      <c r="IUG585" s="178"/>
      <c r="IUH585" s="178"/>
      <c r="IUI585" s="178"/>
      <c r="IUJ585" s="178"/>
      <c r="IUK585" s="178"/>
      <c r="IUL585" s="178"/>
      <c r="IUM585" s="178"/>
      <c r="IUN585" s="178"/>
      <c r="IUO585" s="178"/>
      <c r="IUP585" s="178"/>
      <c r="IUQ585" s="178"/>
      <c r="IUR585" s="178"/>
      <c r="IUS585" s="178"/>
      <c r="IUT585" s="178"/>
      <c r="IUU585" s="178"/>
      <c r="IUV585" s="178"/>
      <c r="IUW585" s="178"/>
      <c r="IUX585" s="178"/>
      <c r="IUY585" s="178"/>
      <c r="IUZ585" s="178"/>
      <c r="IVA585" s="178"/>
      <c r="IVB585" s="178"/>
      <c r="IVC585" s="178"/>
      <c r="IVD585" s="178"/>
      <c r="IVE585" s="178"/>
      <c r="IVF585" s="178"/>
      <c r="IVG585" s="178"/>
      <c r="IVH585" s="178"/>
      <c r="IVI585" s="178"/>
      <c r="IVJ585" s="178"/>
      <c r="IVK585" s="178"/>
      <c r="IVL585" s="178"/>
      <c r="IVM585" s="178"/>
      <c r="IVN585" s="178"/>
      <c r="IVO585" s="178"/>
      <c r="IVP585" s="178"/>
      <c r="IVQ585" s="178"/>
      <c r="IVR585" s="178"/>
      <c r="IVS585" s="178"/>
      <c r="IVT585" s="178"/>
      <c r="IVU585" s="178"/>
      <c r="IVV585" s="178"/>
      <c r="IVW585" s="178"/>
      <c r="IVX585" s="178"/>
      <c r="IVY585" s="178"/>
      <c r="IVZ585" s="178"/>
      <c r="IWA585" s="178"/>
      <c r="IWB585" s="178"/>
      <c r="IWC585" s="178"/>
      <c r="IWD585" s="178"/>
      <c r="IWE585" s="178"/>
      <c r="IWF585" s="178"/>
      <c r="IWG585" s="178"/>
      <c r="IWH585" s="178"/>
      <c r="IWI585" s="178"/>
      <c r="IWJ585" s="178"/>
      <c r="IWK585" s="178"/>
      <c r="IWL585" s="178"/>
      <c r="IWM585" s="178"/>
      <c r="IWN585" s="178"/>
      <c r="IWO585" s="178"/>
      <c r="IWP585" s="178"/>
      <c r="IWQ585" s="178"/>
      <c r="IWR585" s="178"/>
      <c r="IWS585" s="178"/>
      <c r="IWT585" s="178"/>
      <c r="IWU585" s="178"/>
      <c r="IWV585" s="178"/>
      <c r="IWW585" s="178"/>
      <c r="IWX585" s="178"/>
      <c r="IWY585" s="178"/>
      <c r="IWZ585" s="178"/>
      <c r="IXA585" s="178"/>
      <c r="IXB585" s="178"/>
      <c r="IXC585" s="178"/>
      <c r="IXD585" s="178"/>
      <c r="IXE585" s="178"/>
      <c r="IXF585" s="178"/>
      <c r="IXG585" s="178"/>
      <c r="IXH585" s="178"/>
      <c r="IXI585" s="178"/>
      <c r="IXJ585" s="178"/>
      <c r="IXK585" s="178"/>
      <c r="IXL585" s="178"/>
      <c r="IXM585" s="178"/>
      <c r="IXN585" s="178"/>
      <c r="IXO585" s="178"/>
      <c r="IXP585" s="178"/>
      <c r="IXQ585" s="178"/>
      <c r="IXR585" s="178"/>
      <c r="IXS585" s="178"/>
      <c r="IXT585" s="178"/>
      <c r="IXU585" s="178"/>
      <c r="IXV585" s="178"/>
      <c r="IXW585" s="178"/>
      <c r="IXX585" s="178"/>
      <c r="IXY585" s="178"/>
      <c r="IXZ585" s="178"/>
      <c r="IYA585" s="178"/>
      <c r="IYB585" s="178"/>
      <c r="IYC585" s="178"/>
      <c r="IYD585" s="178"/>
      <c r="IYE585" s="178"/>
      <c r="IYF585" s="178"/>
      <c r="IYG585" s="178"/>
      <c r="IYH585" s="178"/>
      <c r="IYI585" s="178"/>
      <c r="IYJ585" s="178"/>
      <c r="IYK585" s="178"/>
      <c r="IYL585" s="178"/>
      <c r="IYM585" s="178"/>
      <c r="IYN585" s="178"/>
      <c r="IYO585" s="178"/>
      <c r="IYP585" s="178"/>
      <c r="IYQ585" s="178"/>
      <c r="IYR585" s="178"/>
      <c r="IYS585" s="178"/>
      <c r="IYT585" s="178"/>
      <c r="IYU585" s="178"/>
      <c r="IYV585" s="178"/>
      <c r="IYW585" s="178"/>
      <c r="IYX585" s="178"/>
      <c r="IYY585" s="178"/>
      <c r="IYZ585" s="178"/>
      <c r="IZA585" s="178"/>
      <c r="IZB585" s="178"/>
      <c r="IZC585" s="178"/>
      <c r="IZD585" s="178"/>
      <c r="IZE585" s="178"/>
      <c r="IZF585" s="178"/>
      <c r="IZG585" s="178"/>
      <c r="IZH585" s="178"/>
      <c r="IZI585" s="178"/>
      <c r="IZJ585" s="178"/>
      <c r="IZK585" s="178"/>
      <c r="IZL585" s="178"/>
      <c r="IZM585" s="178"/>
      <c r="IZN585" s="178"/>
      <c r="IZO585" s="178"/>
      <c r="IZP585" s="178"/>
      <c r="IZQ585" s="178"/>
      <c r="IZR585" s="178"/>
      <c r="IZS585" s="178"/>
      <c r="IZT585" s="178"/>
      <c r="IZU585" s="178"/>
      <c r="IZV585" s="178"/>
      <c r="IZW585" s="178"/>
      <c r="IZX585" s="178"/>
      <c r="IZY585" s="178"/>
      <c r="IZZ585" s="178"/>
      <c r="JAA585" s="178"/>
      <c r="JAB585" s="178"/>
      <c r="JAC585" s="178"/>
      <c r="JAD585" s="178"/>
      <c r="JAE585" s="178"/>
      <c r="JAF585" s="178"/>
      <c r="JAG585" s="178"/>
      <c r="JAH585" s="178"/>
      <c r="JAI585" s="178"/>
      <c r="JAJ585" s="178"/>
      <c r="JAK585" s="178"/>
      <c r="JAL585" s="178"/>
      <c r="JAM585" s="178"/>
      <c r="JAN585" s="178"/>
      <c r="JAO585" s="178"/>
      <c r="JAP585" s="178"/>
      <c r="JAQ585" s="178"/>
      <c r="JAR585" s="178"/>
      <c r="JAS585" s="178"/>
      <c r="JAT585" s="178"/>
      <c r="JAU585" s="178"/>
      <c r="JAV585" s="178"/>
      <c r="JAW585" s="178"/>
      <c r="JAX585" s="178"/>
      <c r="JAY585" s="178"/>
      <c r="JAZ585" s="178"/>
      <c r="JBA585" s="178"/>
      <c r="JBB585" s="178"/>
      <c r="JBC585" s="178"/>
      <c r="JBD585" s="178"/>
      <c r="JBE585" s="178"/>
      <c r="JBF585" s="178"/>
      <c r="JBG585" s="178"/>
      <c r="JBH585" s="178"/>
      <c r="JBI585" s="178"/>
      <c r="JBJ585" s="178"/>
      <c r="JBK585" s="178"/>
      <c r="JBL585" s="178"/>
      <c r="JBM585" s="178"/>
      <c r="JBN585" s="178"/>
      <c r="JBO585" s="178"/>
      <c r="JBP585" s="178"/>
      <c r="JBQ585" s="178"/>
      <c r="JBR585" s="178"/>
      <c r="JBS585" s="178"/>
      <c r="JBT585" s="178"/>
      <c r="JBU585" s="178"/>
      <c r="JBV585" s="178"/>
      <c r="JBW585" s="178"/>
      <c r="JBX585" s="178"/>
      <c r="JBY585" s="178"/>
      <c r="JBZ585" s="178"/>
      <c r="JCA585" s="178"/>
      <c r="JCB585" s="178"/>
      <c r="JCC585" s="178"/>
      <c r="JCD585" s="178"/>
      <c r="JCE585" s="178"/>
      <c r="JCF585" s="178"/>
      <c r="JCG585" s="178"/>
      <c r="JCH585" s="178"/>
      <c r="JCI585" s="178"/>
      <c r="JCJ585" s="178"/>
      <c r="JCK585" s="178"/>
      <c r="JCL585" s="178"/>
      <c r="JCM585" s="178"/>
      <c r="JCN585" s="178"/>
      <c r="JCO585" s="178"/>
      <c r="JCP585" s="178"/>
      <c r="JCQ585" s="178"/>
      <c r="JCR585" s="178"/>
      <c r="JCS585" s="178"/>
      <c r="JCT585" s="178"/>
      <c r="JCU585" s="178"/>
      <c r="JCV585" s="178"/>
      <c r="JCW585" s="178"/>
      <c r="JCX585" s="178"/>
      <c r="JCY585" s="178"/>
      <c r="JCZ585" s="178"/>
      <c r="JDA585" s="178"/>
      <c r="JDB585" s="178"/>
      <c r="JDC585" s="178"/>
      <c r="JDD585" s="178"/>
      <c r="JDE585" s="178"/>
      <c r="JDF585" s="178"/>
      <c r="JDG585" s="178"/>
      <c r="JDH585" s="178"/>
      <c r="JDI585" s="178"/>
      <c r="JDJ585" s="178"/>
      <c r="JDK585" s="178"/>
      <c r="JDL585" s="178"/>
      <c r="JDM585" s="178"/>
      <c r="JDN585" s="178"/>
      <c r="JDO585" s="178"/>
      <c r="JDP585" s="178"/>
      <c r="JDQ585" s="178"/>
      <c r="JDR585" s="178"/>
      <c r="JDS585" s="178"/>
      <c r="JDT585" s="178"/>
      <c r="JDU585" s="178"/>
      <c r="JDV585" s="178"/>
      <c r="JDW585" s="178"/>
      <c r="JDX585" s="178"/>
      <c r="JDY585" s="178"/>
      <c r="JDZ585" s="178"/>
      <c r="JEA585" s="178"/>
      <c r="JEB585" s="178"/>
      <c r="JEC585" s="178"/>
      <c r="JED585" s="178"/>
      <c r="JEE585" s="178"/>
      <c r="JEF585" s="178"/>
      <c r="JEG585" s="178"/>
      <c r="JEH585" s="178"/>
      <c r="JEI585" s="178"/>
      <c r="JEJ585" s="178"/>
      <c r="JEK585" s="178"/>
      <c r="JEL585" s="178"/>
      <c r="JEM585" s="178"/>
      <c r="JEN585" s="178"/>
      <c r="JEO585" s="178"/>
      <c r="JEP585" s="178"/>
      <c r="JEQ585" s="178"/>
      <c r="JER585" s="178"/>
      <c r="JES585" s="178"/>
      <c r="JET585" s="178"/>
      <c r="JEU585" s="178"/>
      <c r="JEV585" s="178"/>
      <c r="JEW585" s="178"/>
      <c r="JEX585" s="178"/>
      <c r="JEY585" s="178"/>
      <c r="JEZ585" s="178"/>
      <c r="JFA585" s="178"/>
      <c r="JFB585" s="178"/>
      <c r="JFC585" s="178"/>
      <c r="JFD585" s="178"/>
      <c r="JFE585" s="178"/>
      <c r="JFF585" s="178"/>
      <c r="JFG585" s="178"/>
      <c r="JFH585" s="178"/>
      <c r="JFI585" s="178"/>
      <c r="JFJ585" s="178"/>
      <c r="JFK585" s="178"/>
      <c r="JFL585" s="178"/>
      <c r="JFM585" s="178"/>
      <c r="JFN585" s="178"/>
      <c r="JFO585" s="178"/>
      <c r="JFP585" s="178"/>
      <c r="JFQ585" s="178"/>
      <c r="JFR585" s="178"/>
      <c r="JFS585" s="178"/>
      <c r="JFT585" s="178"/>
      <c r="JFU585" s="178"/>
      <c r="JFV585" s="178"/>
      <c r="JFW585" s="178"/>
      <c r="JFX585" s="178"/>
      <c r="JFY585" s="178"/>
      <c r="JFZ585" s="178"/>
      <c r="JGA585" s="178"/>
      <c r="JGB585" s="178"/>
      <c r="JGC585" s="178"/>
      <c r="JGD585" s="178"/>
      <c r="JGE585" s="178"/>
      <c r="JGF585" s="178"/>
      <c r="JGG585" s="178"/>
      <c r="JGH585" s="178"/>
      <c r="JGI585" s="178"/>
      <c r="JGJ585" s="178"/>
      <c r="JGK585" s="178"/>
      <c r="JGL585" s="178"/>
      <c r="JGM585" s="178"/>
      <c r="JGN585" s="178"/>
      <c r="JGO585" s="178"/>
      <c r="JGP585" s="178"/>
      <c r="JGQ585" s="178"/>
      <c r="JGR585" s="178"/>
      <c r="JGS585" s="178"/>
      <c r="JGT585" s="178"/>
      <c r="JGU585" s="178"/>
      <c r="JGV585" s="178"/>
      <c r="JGW585" s="178"/>
      <c r="JGX585" s="178"/>
      <c r="JGY585" s="178"/>
      <c r="JGZ585" s="178"/>
      <c r="JHA585" s="178"/>
      <c r="JHB585" s="178"/>
      <c r="JHC585" s="178"/>
      <c r="JHD585" s="178"/>
      <c r="JHE585" s="178"/>
      <c r="JHF585" s="178"/>
      <c r="JHG585" s="178"/>
      <c r="JHH585" s="178"/>
      <c r="JHI585" s="178"/>
      <c r="JHJ585" s="178"/>
      <c r="JHK585" s="178"/>
      <c r="JHL585" s="178"/>
      <c r="JHM585" s="178"/>
      <c r="JHN585" s="178"/>
      <c r="JHO585" s="178"/>
      <c r="JHP585" s="178"/>
      <c r="JHQ585" s="178"/>
      <c r="JHR585" s="178"/>
      <c r="JHS585" s="178"/>
      <c r="JHT585" s="178"/>
      <c r="JHU585" s="178"/>
      <c r="JHV585" s="178"/>
      <c r="JHW585" s="178"/>
      <c r="JHX585" s="178"/>
      <c r="JHY585" s="178"/>
      <c r="JHZ585" s="178"/>
      <c r="JIA585" s="178"/>
      <c r="JIB585" s="178"/>
      <c r="JIC585" s="178"/>
      <c r="JID585" s="178"/>
      <c r="JIE585" s="178"/>
      <c r="JIF585" s="178"/>
      <c r="JIG585" s="178"/>
      <c r="JIH585" s="178"/>
      <c r="JII585" s="178"/>
      <c r="JIJ585" s="178"/>
      <c r="JIK585" s="178"/>
      <c r="JIL585" s="178"/>
      <c r="JIM585" s="178"/>
      <c r="JIN585" s="178"/>
      <c r="JIO585" s="178"/>
      <c r="JIP585" s="178"/>
      <c r="JIQ585" s="178"/>
      <c r="JIR585" s="178"/>
      <c r="JIS585" s="178"/>
      <c r="JIT585" s="178"/>
      <c r="JIU585" s="178"/>
      <c r="JIV585" s="178"/>
      <c r="JIW585" s="178"/>
      <c r="JIX585" s="178"/>
      <c r="JIY585" s="178"/>
      <c r="JIZ585" s="178"/>
      <c r="JJA585" s="178"/>
      <c r="JJB585" s="178"/>
      <c r="JJC585" s="178"/>
      <c r="JJD585" s="178"/>
      <c r="JJE585" s="178"/>
      <c r="JJF585" s="178"/>
      <c r="JJG585" s="178"/>
      <c r="JJH585" s="178"/>
      <c r="JJI585" s="178"/>
      <c r="JJJ585" s="178"/>
      <c r="JJK585" s="178"/>
      <c r="JJL585" s="178"/>
      <c r="JJM585" s="178"/>
      <c r="JJN585" s="178"/>
      <c r="JJO585" s="178"/>
      <c r="JJP585" s="178"/>
      <c r="JJQ585" s="178"/>
      <c r="JJR585" s="178"/>
      <c r="JJS585" s="178"/>
      <c r="JJT585" s="178"/>
      <c r="JJU585" s="178"/>
      <c r="JJV585" s="178"/>
      <c r="JJW585" s="178"/>
      <c r="JJX585" s="178"/>
      <c r="JJY585" s="178"/>
      <c r="JJZ585" s="178"/>
      <c r="JKA585" s="178"/>
      <c r="JKB585" s="178"/>
      <c r="JKC585" s="178"/>
      <c r="JKD585" s="178"/>
      <c r="JKE585" s="178"/>
      <c r="JKF585" s="178"/>
      <c r="JKG585" s="178"/>
      <c r="JKH585" s="178"/>
      <c r="JKI585" s="178"/>
      <c r="JKJ585" s="178"/>
      <c r="JKK585" s="178"/>
      <c r="JKL585" s="178"/>
      <c r="JKM585" s="178"/>
      <c r="JKN585" s="178"/>
      <c r="JKO585" s="178"/>
      <c r="JKP585" s="178"/>
      <c r="JKQ585" s="178"/>
      <c r="JKR585" s="178"/>
      <c r="JKS585" s="178"/>
      <c r="JKT585" s="178"/>
      <c r="JKU585" s="178"/>
      <c r="JKV585" s="178"/>
      <c r="JKW585" s="178"/>
      <c r="JKX585" s="178"/>
      <c r="JKY585" s="178"/>
      <c r="JKZ585" s="178"/>
      <c r="JLA585" s="178"/>
      <c r="JLB585" s="178"/>
      <c r="JLC585" s="178"/>
      <c r="JLD585" s="178"/>
      <c r="JLE585" s="178"/>
      <c r="JLF585" s="178"/>
      <c r="JLG585" s="178"/>
      <c r="JLH585" s="178"/>
      <c r="JLI585" s="178"/>
      <c r="JLJ585" s="178"/>
      <c r="JLK585" s="178"/>
      <c r="JLL585" s="178"/>
      <c r="JLM585" s="178"/>
      <c r="JLN585" s="178"/>
      <c r="JLO585" s="178"/>
      <c r="JLP585" s="178"/>
      <c r="JLQ585" s="178"/>
      <c r="JLR585" s="178"/>
      <c r="JLS585" s="178"/>
      <c r="JLT585" s="178"/>
      <c r="JLU585" s="178"/>
      <c r="JLV585" s="178"/>
      <c r="JLW585" s="178"/>
      <c r="JLX585" s="178"/>
      <c r="JLY585" s="178"/>
      <c r="JLZ585" s="178"/>
      <c r="JMA585" s="178"/>
      <c r="JMB585" s="178"/>
      <c r="JMC585" s="178"/>
      <c r="JMD585" s="178"/>
      <c r="JME585" s="178"/>
      <c r="JMF585" s="178"/>
      <c r="JMG585" s="178"/>
      <c r="JMH585" s="178"/>
      <c r="JMI585" s="178"/>
      <c r="JMJ585" s="178"/>
      <c r="JMK585" s="178"/>
      <c r="JML585" s="178"/>
      <c r="JMM585" s="178"/>
      <c r="JMN585" s="178"/>
      <c r="JMO585" s="178"/>
      <c r="JMP585" s="178"/>
      <c r="JMQ585" s="178"/>
      <c r="JMR585" s="178"/>
      <c r="JMS585" s="178"/>
      <c r="JMT585" s="178"/>
      <c r="JMU585" s="178"/>
      <c r="JMV585" s="178"/>
      <c r="JMW585" s="178"/>
      <c r="JMX585" s="178"/>
      <c r="JMY585" s="178"/>
      <c r="JMZ585" s="178"/>
      <c r="JNA585" s="178"/>
      <c r="JNB585" s="178"/>
      <c r="JNC585" s="178"/>
      <c r="JND585" s="178"/>
      <c r="JNE585" s="178"/>
      <c r="JNF585" s="178"/>
      <c r="JNG585" s="178"/>
      <c r="JNH585" s="178"/>
      <c r="JNI585" s="178"/>
      <c r="JNJ585" s="178"/>
      <c r="JNK585" s="178"/>
      <c r="JNL585" s="178"/>
      <c r="JNM585" s="178"/>
      <c r="JNN585" s="178"/>
      <c r="JNO585" s="178"/>
      <c r="JNP585" s="178"/>
      <c r="JNQ585" s="178"/>
      <c r="JNR585" s="178"/>
      <c r="JNS585" s="178"/>
      <c r="JNT585" s="178"/>
      <c r="JNU585" s="178"/>
      <c r="JNV585" s="178"/>
      <c r="JNW585" s="178"/>
      <c r="JNX585" s="178"/>
      <c r="JNY585" s="178"/>
      <c r="JNZ585" s="178"/>
      <c r="JOA585" s="178"/>
      <c r="JOB585" s="178"/>
      <c r="JOC585" s="178"/>
      <c r="JOD585" s="178"/>
      <c r="JOE585" s="178"/>
      <c r="JOF585" s="178"/>
      <c r="JOG585" s="178"/>
      <c r="JOH585" s="178"/>
      <c r="JOI585" s="178"/>
      <c r="JOJ585" s="178"/>
      <c r="JOK585" s="178"/>
      <c r="JOL585" s="178"/>
      <c r="JOM585" s="178"/>
      <c r="JON585" s="178"/>
      <c r="JOO585" s="178"/>
      <c r="JOP585" s="178"/>
      <c r="JOQ585" s="178"/>
      <c r="JOR585" s="178"/>
      <c r="JOS585" s="178"/>
      <c r="JOT585" s="178"/>
      <c r="JOU585" s="178"/>
      <c r="JOV585" s="178"/>
      <c r="JOW585" s="178"/>
      <c r="JOX585" s="178"/>
      <c r="JOY585" s="178"/>
      <c r="JOZ585" s="178"/>
      <c r="JPA585" s="178"/>
      <c r="JPB585" s="178"/>
      <c r="JPC585" s="178"/>
      <c r="JPD585" s="178"/>
      <c r="JPE585" s="178"/>
      <c r="JPF585" s="178"/>
      <c r="JPG585" s="178"/>
      <c r="JPH585" s="178"/>
      <c r="JPI585" s="178"/>
      <c r="JPJ585" s="178"/>
      <c r="JPK585" s="178"/>
      <c r="JPL585" s="178"/>
      <c r="JPM585" s="178"/>
      <c r="JPN585" s="178"/>
      <c r="JPO585" s="178"/>
      <c r="JPP585" s="178"/>
      <c r="JPQ585" s="178"/>
      <c r="JPR585" s="178"/>
      <c r="JPS585" s="178"/>
      <c r="JPT585" s="178"/>
      <c r="JPU585" s="178"/>
      <c r="JPV585" s="178"/>
      <c r="JPW585" s="178"/>
      <c r="JPX585" s="178"/>
      <c r="JPY585" s="178"/>
      <c r="JPZ585" s="178"/>
      <c r="JQA585" s="178"/>
      <c r="JQB585" s="178"/>
      <c r="JQC585" s="178"/>
      <c r="JQD585" s="178"/>
      <c r="JQE585" s="178"/>
      <c r="JQF585" s="178"/>
      <c r="JQG585" s="178"/>
      <c r="JQH585" s="178"/>
      <c r="JQI585" s="178"/>
      <c r="JQJ585" s="178"/>
      <c r="JQK585" s="178"/>
      <c r="JQL585" s="178"/>
      <c r="JQM585" s="178"/>
      <c r="JQN585" s="178"/>
      <c r="JQO585" s="178"/>
      <c r="JQP585" s="178"/>
      <c r="JQQ585" s="178"/>
      <c r="JQR585" s="178"/>
      <c r="JQS585" s="178"/>
      <c r="JQT585" s="178"/>
      <c r="JQU585" s="178"/>
      <c r="JQV585" s="178"/>
      <c r="JQW585" s="178"/>
      <c r="JQX585" s="178"/>
      <c r="JQY585" s="178"/>
      <c r="JQZ585" s="178"/>
      <c r="JRA585" s="178"/>
      <c r="JRB585" s="178"/>
      <c r="JRC585" s="178"/>
      <c r="JRD585" s="178"/>
      <c r="JRE585" s="178"/>
      <c r="JRF585" s="178"/>
      <c r="JRG585" s="178"/>
      <c r="JRH585" s="178"/>
      <c r="JRI585" s="178"/>
      <c r="JRJ585" s="178"/>
      <c r="JRK585" s="178"/>
      <c r="JRL585" s="178"/>
      <c r="JRM585" s="178"/>
      <c r="JRN585" s="178"/>
      <c r="JRO585" s="178"/>
      <c r="JRP585" s="178"/>
      <c r="JRQ585" s="178"/>
      <c r="JRR585" s="178"/>
      <c r="JRS585" s="178"/>
      <c r="JRT585" s="178"/>
      <c r="JRU585" s="178"/>
      <c r="JRV585" s="178"/>
      <c r="JRW585" s="178"/>
      <c r="JRX585" s="178"/>
      <c r="JRY585" s="178"/>
      <c r="JRZ585" s="178"/>
      <c r="JSA585" s="178"/>
      <c r="JSB585" s="178"/>
      <c r="JSC585" s="178"/>
      <c r="JSD585" s="178"/>
      <c r="JSE585" s="178"/>
      <c r="JSF585" s="178"/>
      <c r="JSG585" s="178"/>
      <c r="JSH585" s="178"/>
      <c r="JSI585" s="178"/>
      <c r="JSJ585" s="178"/>
      <c r="JSK585" s="178"/>
      <c r="JSL585" s="178"/>
      <c r="JSM585" s="178"/>
      <c r="JSN585" s="178"/>
      <c r="JSO585" s="178"/>
      <c r="JSP585" s="178"/>
      <c r="JSQ585" s="178"/>
      <c r="JSR585" s="178"/>
      <c r="JSS585" s="178"/>
      <c r="JST585" s="178"/>
      <c r="JSU585" s="178"/>
      <c r="JSV585" s="178"/>
      <c r="JSW585" s="178"/>
      <c r="JSX585" s="178"/>
      <c r="JSY585" s="178"/>
      <c r="JSZ585" s="178"/>
      <c r="JTA585" s="178"/>
      <c r="JTB585" s="178"/>
      <c r="JTC585" s="178"/>
      <c r="JTD585" s="178"/>
      <c r="JTE585" s="178"/>
      <c r="JTF585" s="178"/>
      <c r="JTG585" s="178"/>
      <c r="JTH585" s="178"/>
      <c r="JTI585" s="178"/>
      <c r="JTJ585" s="178"/>
      <c r="JTK585" s="178"/>
      <c r="JTL585" s="178"/>
      <c r="JTM585" s="178"/>
      <c r="JTN585" s="178"/>
      <c r="JTO585" s="178"/>
      <c r="JTP585" s="178"/>
      <c r="JTQ585" s="178"/>
      <c r="JTR585" s="178"/>
      <c r="JTS585" s="178"/>
      <c r="JTT585" s="178"/>
      <c r="JTU585" s="178"/>
      <c r="JTV585" s="178"/>
      <c r="JTW585" s="178"/>
      <c r="JTX585" s="178"/>
      <c r="JTY585" s="178"/>
      <c r="JTZ585" s="178"/>
      <c r="JUA585" s="178"/>
      <c r="JUB585" s="178"/>
      <c r="JUC585" s="178"/>
      <c r="JUD585" s="178"/>
      <c r="JUE585" s="178"/>
      <c r="JUF585" s="178"/>
      <c r="JUG585" s="178"/>
      <c r="JUH585" s="178"/>
      <c r="JUI585" s="178"/>
      <c r="JUJ585" s="178"/>
      <c r="JUK585" s="178"/>
      <c r="JUL585" s="178"/>
      <c r="JUM585" s="178"/>
      <c r="JUN585" s="178"/>
      <c r="JUO585" s="178"/>
      <c r="JUP585" s="178"/>
      <c r="JUQ585" s="178"/>
      <c r="JUR585" s="178"/>
      <c r="JUS585" s="178"/>
      <c r="JUT585" s="178"/>
      <c r="JUU585" s="178"/>
      <c r="JUV585" s="178"/>
      <c r="JUW585" s="178"/>
      <c r="JUX585" s="178"/>
      <c r="JUY585" s="178"/>
      <c r="JUZ585" s="178"/>
      <c r="JVA585" s="178"/>
      <c r="JVB585" s="178"/>
      <c r="JVC585" s="178"/>
      <c r="JVD585" s="178"/>
      <c r="JVE585" s="178"/>
      <c r="JVF585" s="178"/>
      <c r="JVG585" s="178"/>
      <c r="JVH585" s="178"/>
      <c r="JVI585" s="178"/>
      <c r="JVJ585" s="178"/>
      <c r="JVK585" s="178"/>
      <c r="JVL585" s="178"/>
      <c r="JVM585" s="178"/>
      <c r="JVN585" s="178"/>
      <c r="JVO585" s="178"/>
      <c r="JVP585" s="178"/>
      <c r="JVQ585" s="178"/>
      <c r="JVR585" s="178"/>
      <c r="JVS585" s="178"/>
      <c r="JVT585" s="178"/>
      <c r="JVU585" s="178"/>
      <c r="JVV585" s="178"/>
      <c r="JVW585" s="178"/>
      <c r="JVX585" s="178"/>
      <c r="JVY585" s="178"/>
      <c r="JVZ585" s="178"/>
      <c r="JWA585" s="178"/>
      <c r="JWB585" s="178"/>
      <c r="JWC585" s="178"/>
      <c r="JWD585" s="178"/>
      <c r="JWE585" s="178"/>
      <c r="JWF585" s="178"/>
      <c r="JWG585" s="178"/>
      <c r="JWH585" s="178"/>
      <c r="JWI585" s="178"/>
      <c r="JWJ585" s="178"/>
      <c r="JWK585" s="178"/>
      <c r="JWL585" s="178"/>
      <c r="JWM585" s="178"/>
      <c r="JWN585" s="178"/>
      <c r="JWO585" s="178"/>
      <c r="JWP585" s="178"/>
      <c r="JWQ585" s="178"/>
      <c r="JWR585" s="178"/>
      <c r="JWS585" s="178"/>
      <c r="JWT585" s="178"/>
      <c r="JWU585" s="178"/>
      <c r="JWV585" s="178"/>
      <c r="JWW585" s="178"/>
      <c r="JWX585" s="178"/>
      <c r="JWY585" s="178"/>
      <c r="JWZ585" s="178"/>
      <c r="JXA585" s="178"/>
      <c r="JXB585" s="178"/>
      <c r="JXC585" s="178"/>
      <c r="JXD585" s="178"/>
      <c r="JXE585" s="178"/>
      <c r="JXF585" s="178"/>
      <c r="JXG585" s="178"/>
      <c r="JXH585" s="178"/>
      <c r="JXI585" s="178"/>
      <c r="JXJ585" s="178"/>
      <c r="JXK585" s="178"/>
      <c r="JXL585" s="178"/>
      <c r="JXM585" s="178"/>
      <c r="JXN585" s="178"/>
      <c r="JXO585" s="178"/>
      <c r="JXP585" s="178"/>
      <c r="JXQ585" s="178"/>
      <c r="JXR585" s="178"/>
      <c r="JXS585" s="178"/>
      <c r="JXT585" s="178"/>
      <c r="JXU585" s="178"/>
      <c r="JXV585" s="178"/>
      <c r="JXW585" s="178"/>
      <c r="JXX585" s="178"/>
      <c r="JXY585" s="178"/>
      <c r="JXZ585" s="178"/>
      <c r="JYA585" s="178"/>
      <c r="JYB585" s="178"/>
      <c r="JYC585" s="178"/>
      <c r="JYD585" s="178"/>
      <c r="JYE585" s="178"/>
      <c r="JYF585" s="178"/>
      <c r="JYG585" s="178"/>
      <c r="JYH585" s="178"/>
      <c r="JYI585" s="178"/>
      <c r="JYJ585" s="178"/>
      <c r="JYK585" s="178"/>
      <c r="JYL585" s="178"/>
      <c r="JYM585" s="178"/>
      <c r="JYN585" s="178"/>
      <c r="JYO585" s="178"/>
      <c r="JYP585" s="178"/>
      <c r="JYQ585" s="178"/>
      <c r="JYR585" s="178"/>
      <c r="JYS585" s="178"/>
      <c r="JYT585" s="178"/>
      <c r="JYU585" s="178"/>
      <c r="JYV585" s="178"/>
      <c r="JYW585" s="178"/>
      <c r="JYX585" s="178"/>
      <c r="JYY585" s="178"/>
      <c r="JYZ585" s="178"/>
      <c r="JZA585" s="178"/>
      <c r="JZB585" s="178"/>
      <c r="JZC585" s="178"/>
      <c r="JZD585" s="178"/>
      <c r="JZE585" s="178"/>
      <c r="JZF585" s="178"/>
      <c r="JZG585" s="178"/>
      <c r="JZH585" s="178"/>
      <c r="JZI585" s="178"/>
      <c r="JZJ585" s="178"/>
      <c r="JZK585" s="178"/>
      <c r="JZL585" s="178"/>
      <c r="JZM585" s="178"/>
      <c r="JZN585" s="178"/>
      <c r="JZO585" s="178"/>
      <c r="JZP585" s="178"/>
      <c r="JZQ585" s="178"/>
      <c r="JZR585" s="178"/>
      <c r="JZS585" s="178"/>
      <c r="JZT585" s="178"/>
      <c r="JZU585" s="178"/>
      <c r="JZV585" s="178"/>
      <c r="JZW585" s="178"/>
      <c r="JZX585" s="178"/>
      <c r="JZY585" s="178"/>
      <c r="JZZ585" s="178"/>
      <c r="KAA585" s="178"/>
      <c r="KAB585" s="178"/>
      <c r="KAC585" s="178"/>
      <c r="KAD585" s="178"/>
      <c r="KAE585" s="178"/>
      <c r="KAF585" s="178"/>
      <c r="KAG585" s="178"/>
      <c r="KAH585" s="178"/>
      <c r="KAI585" s="178"/>
      <c r="KAJ585" s="178"/>
      <c r="KAK585" s="178"/>
      <c r="KAL585" s="178"/>
      <c r="KAM585" s="178"/>
      <c r="KAN585" s="178"/>
      <c r="KAO585" s="178"/>
      <c r="KAP585" s="178"/>
      <c r="KAQ585" s="178"/>
      <c r="KAR585" s="178"/>
      <c r="KAS585" s="178"/>
      <c r="KAT585" s="178"/>
      <c r="KAU585" s="178"/>
      <c r="KAV585" s="178"/>
      <c r="KAW585" s="178"/>
      <c r="KAX585" s="178"/>
      <c r="KAY585" s="178"/>
      <c r="KAZ585" s="178"/>
      <c r="KBA585" s="178"/>
      <c r="KBB585" s="178"/>
      <c r="KBC585" s="178"/>
      <c r="KBD585" s="178"/>
      <c r="KBE585" s="178"/>
      <c r="KBF585" s="178"/>
      <c r="KBG585" s="178"/>
      <c r="KBH585" s="178"/>
      <c r="KBI585" s="178"/>
      <c r="KBJ585" s="178"/>
      <c r="KBK585" s="178"/>
      <c r="KBL585" s="178"/>
      <c r="KBM585" s="178"/>
      <c r="KBN585" s="178"/>
      <c r="KBO585" s="178"/>
      <c r="KBP585" s="178"/>
      <c r="KBQ585" s="178"/>
      <c r="KBR585" s="178"/>
      <c r="KBS585" s="178"/>
      <c r="KBT585" s="178"/>
      <c r="KBU585" s="178"/>
      <c r="KBV585" s="178"/>
      <c r="KBW585" s="178"/>
      <c r="KBX585" s="178"/>
      <c r="KBY585" s="178"/>
      <c r="KBZ585" s="178"/>
      <c r="KCA585" s="178"/>
      <c r="KCB585" s="178"/>
      <c r="KCC585" s="178"/>
      <c r="KCD585" s="178"/>
      <c r="KCE585" s="178"/>
      <c r="KCF585" s="178"/>
      <c r="KCG585" s="178"/>
      <c r="KCH585" s="178"/>
      <c r="KCI585" s="178"/>
      <c r="KCJ585" s="178"/>
      <c r="KCK585" s="178"/>
      <c r="KCL585" s="178"/>
      <c r="KCM585" s="178"/>
      <c r="KCN585" s="178"/>
      <c r="KCO585" s="178"/>
      <c r="KCP585" s="178"/>
      <c r="KCQ585" s="178"/>
      <c r="KCR585" s="178"/>
      <c r="KCS585" s="178"/>
      <c r="KCT585" s="178"/>
      <c r="KCU585" s="178"/>
      <c r="KCV585" s="178"/>
      <c r="KCW585" s="178"/>
      <c r="KCX585" s="178"/>
      <c r="KCY585" s="178"/>
      <c r="KCZ585" s="178"/>
      <c r="KDA585" s="178"/>
      <c r="KDB585" s="178"/>
      <c r="KDC585" s="178"/>
      <c r="KDD585" s="178"/>
      <c r="KDE585" s="178"/>
      <c r="KDF585" s="178"/>
      <c r="KDG585" s="178"/>
      <c r="KDH585" s="178"/>
      <c r="KDI585" s="178"/>
      <c r="KDJ585" s="178"/>
      <c r="KDK585" s="178"/>
      <c r="KDL585" s="178"/>
      <c r="KDM585" s="178"/>
      <c r="KDN585" s="178"/>
      <c r="KDO585" s="178"/>
      <c r="KDP585" s="178"/>
      <c r="KDQ585" s="178"/>
      <c r="KDR585" s="178"/>
      <c r="KDS585" s="178"/>
      <c r="KDT585" s="178"/>
      <c r="KDU585" s="178"/>
      <c r="KDV585" s="178"/>
      <c r="KDW585" s="178"/>
      <c r="KDX585" s="178"/>
      <c r="KDY585" s="178"/>
      <c r="KDZ585" s="178"/>
      <c r="KEA585" s="178"/>
      <c r="KEB585" s="178"/>
      <c r="KEC585" s="178"/>
      <c r="KED585" s="178"/>
      <c r="KEE585" s="178"/>
      <c r="KEF585" s="178"/>
      <c r="KEG585" s="178"/>
      <c r="KEH585" s="178"/>
      <c r="KEI585" s="178"/>
      <c r="KEJ585" s="178"/>
      <c r="KEK585" s="178"/>
      <c r="KEL585" s="178"/>
      <c r="KEM585" s="178"/>
      <c r="KEN585" s="178"/>
      <c r="KEO585" s="178"/>
      <c r="KEP585" s="178"/>
      <c r="KEQ585" s="178"/>
      <c r="KER585" s="178"/>
      <c r="KES585" s="178"/>
      <c r="KET585" s="178"/>
      <c r="KEU585" s="178"/>
      <c r="KEV585" s="178"/>
      <c r="KEW585" s="178"/>
      <c r="KEX585" s="178"/>
      <c r="KEY585" s="178"/>
      <c r="KEZ585" s="178"/>
      <c r="KFA585" s="178"/>
      <c r="KFB585" s="178"/>
      <c r="KFC585" s="178"/>
      <c r="KFD585" s="178"/>
      <c r="KFE585" s="178"/>
      <c r="KFF585" s="178"/>
      <c r="KFG585" s="178"/>
      <c r="KFH585" s="178"/>
      <c r="KFI585" s="178"/>
      <c r="KFJ585" s="178"/>
      <c r="KFK585" s="178"/>
      <c r="KFL585" s="178"/>
      <c r="KFM585" s="178"/>
      <c r="KFN585" s="178"/>
      <c r="KFO585" s="178"/>
      <c r="KFP585" s="178"/>
      <c r="KFQ585" s="178"/>
      <c r="KFR585" s="178"/>
      <c r="KFS585" s="178"/>
      <c r="KFT585" s="178"/>
      <c r="KFU585" s="178"/>
      <c r="KFV585" s="178"/>
      <c r="KFW585" s="178"/>
      <c r="KFX585" s="178"/>
      <c r="KFY585" s="178"/>
      <c r="KFZ585" s="178"/>
      <c r="KGA585" s="178"/>
      <c r="KGB585" s="178"/>
      <c r="KGC585" s="178"/>
      <c r="KGD585" s="178"/>
      <c r="KGE585" s="178"/>
      <c r="KGF585" s="178"/>
      <c r="KGG585" s="178"/>
      <c r="KGH585" s="178"/>
      <c r="KGI585" s="178"/>
      <c r="KGJ585" s="178"/>
      <c r="KGK585" s="178"/>
      <c r="KGL585" s="178"/>
      <c r="KGM585" s="178"/>
      <c r="KGN585" s="178"/>
      <c r="KGO585" s="178"/>
      <c r="KGP585" s="178"/>
      <c r="KGQ585" s="178"/>
      <c r="KGR585" s="178"/>
      <c r="KGS585" s="178"/>
      <c r="KGT585" s="178"/>
      <c r="KGU585" s="178"/>
      <c r="KGV585" s="178"/>
      <c r="KGW585" s="178"/>
      <c r="KGX585" s="178"/>
      <c r="KGY585" s="178"/>
      <c r="KGZ585" s="178"/>
      <c r="KHA585" s="178"/>
      <c r="KHB585" s="178"/>
      <c r="KHC585" s="178"/>
      <c r="KHD585" s="178"/>
      <c r="KHE585" s="178"/>
      <c r="KHF585" s="178"/>
      <c r="KHG585" s="178"/>
      <c r="KHH585" s="178"/>
      <c r="KHI585" s="178"/>
      <c r="KHJ585" s="178"/>
      <c r="KHK585" s="178"/>
      <c r="KHL585" s="178"/>
      <c r="KHM585" s="178"/>
      <c r="KHN585" s="178"/>
      <c r="KHO585" s="178"/>
      <c r="KHP585" s="178"/>
      <c r="KHQ585" s="178"/>
      <c r="KHR585" s="178"/>
      <c r="KHS585" s="178"/>
      <c r="KHT585" s="178"/>
      <c r="KHU585" s="178"/>
      <c r="KHV585" s="178"/>
      <c r="KHW585" s="178"/>
      <c r="KHX585" s="178"/>
      <c r="KHY585" s="178"/>
      <c r="KHZ585" s="178"/>
      <c r="KIA585" s="178"/>
      <c r="KIB585" s="178"/>
      <c r="KIC585" s="178"/>
      <c r="KID585" s="178"/>
      <c r="KIE585" s="178"/>
      <c r="KIF585" s="178"/>
      <c r="KIG585" s="178"/>
      <c r="KIH585" s="178"/>
      <c r="KII585" s="178"/>
      <c r="KIJ585" s="178"/>
      <c r="KIK585" s="178"/>
      <c r="KIL585" s="178"/>
      <c r="KIM585" s="178"/>
      <c r="KIN585" s="178"/>
      <c r="KIO585" s="178"/>
      <c r="KIP585" s="178"/>
      <c r="KIQ585" s="178"/>
      <c r="KIR585" s="178"/>
      <c r="KIS585" s="178"/>
      <c r="KIT585" s="178"/>
      <c r="KIU585" s="178"/>
      <c r="KIV585" s="178"/>
      <c r="KIW585" s="178"/>
      <c r="KIX585" s="178"/>
      <c r="KIY585" s="178"/>
      <c r="KIZ585" s="178"/>
      <c r="KJA585" s="178"/>
      <c r="KJB585" s="178"/>
      <c r="KJC585" s="178"/>
      <c r="KJD585" s="178"/>
      <c r="KJE585" s="178"/>
      <c r="KJF585" s="178"/>
      <c r="KJG585" s="178"/>
      <c r="KJH585" s="178"/>
      <c r="KJI585" s="178"/>
      <c r="KJJ585" s="178"/>
      <c r="KJK585" s="178"/>
      <c r="KJL585" s="178"/>
      <c r="KJM585" s="178"/>
      <c r="KJN585" s="178"/>
      <c r="KJO585" s="178"/>
      <c r="KJP585" s="178"/>
      <c r="KJQ585" s="178"/>
      <c r="KJR585" s="178"/>
      <c r="KJS585" s="178"/>
      <c r="KJT585" s="178"/>
      <c r="KJU585" s="178"/>
      <c r="KJV585" s="178"/>
      <c r="KJW585" s="178"/>
      <c r="KJX585" s="178"/>
      <c r="KJY585" s="178"/>
      <c r="KJZ585" s="178"/>
      <c r="KKA585" s="178"/>
      <c r="KKB585" s="178"/>
      <c r="KKC585" s="178"/>
      <c r="KKD585" s="178"/>
      <c r="KKE585" s="178"/>
      <c r="KKF585" s="178"/>
      <c r="KKG585" s="178"/>
      <c r="KKH585" s="178"/>
      <c r="KKI585" s="178"/>
      <c r="KKJ585" s="178"/>
      <c r="KKK585" s="178"/>
      <c r="KKL585" s="178"/>
      <c r="KKM585" s="178"/>
      <c r="KKN585" s="178"/>
      <c r="KKO585" s="178"/>
      <c r="KKP585" s="178"/>
      <c r="KKQ585" s="178"/>
      <c r="KKR585" s="178"/>
      <c r="KKS585" s="178"/>
      <c r="KKT585" s="178"/>
      <c r="KKU585" s="178"/>
      <c r="KKV585" s="178"/>
      <c r="KKW585" s="178"/>
      <c r="KKX585" s="178"/>
      <c r="KKY585" s="178"/>
      <c r="KKZ585" s="178"/>
      <c r="KLA585" s="178"/>
      <c r="KLB585" s="178"/>
      <c r="KLC585" s="178"/>
      <c r="KLD585" s="178"/>
      <c r="KLE585" s="178"/>
      <c r="KLF585" s="178"/>
      <c r="KLG585" s="178"/>
      <c r="KLH585" s="178"/>
      <c r="KLI585" s="178"/>
      <c r="KLJ585" s="178"/>
      <c r="KLK585" s="178"/>
      <c r="KLL585" s="178"/>
      <c r="KLM585" s="178"/>
      <c r="KLN585" s="178"/>
      <c r="KLO585" s="178"/>
      <c r="KLP585" s="178"/>
      <c r="KLQ585" s="178"/>
      <c r="KLR585" s="178"/>
      <c r="KLS585" s="178"/>
      <c r="KLT585" s="178"/>
      <c r="KLU585" s="178"/>
      <c r="KLV585" s="178"/>
      <c r="KLW585" s="178"/>
      <c r="KLX585" s="178"/>
      <c r="KLY585" s="178"/>
      <c r="KLZ585" s="178"/>
      <c r="KMA585" s="178"/>
      <c r="KMB585" s="178"/>
      <c r="KMC585" s="178"/>
      <c r="KMD585" s="178"/>
      <c r="KME585" s="178"/>
      <c r="KMF585" s="178"/>
      <c r="KMG585" s="178"/>
      <c r="KMH585" s="178"/>
      <c r="KMI585" s="178"/>
      <c r="KMJ585" s="178"/>
      <c r="KMK585" s="178"/>
      <c r="KML585" s="178"/>
      <c r="KMM585" s="178"/>
      <c r="KMN585" s="178"/>
      <c r="KMO585" s="178"/>
      <c r="KMP585" s="178"/>
      <c r="KMQ585" s="178"/>
      <c r="KMR585" s="178"/>
      <c r="KMS585" s="178"/>
      <c r="KMT585" s="178"/>
      <c r="KMU585" s="178"/>
      <c r="KMV585" s="178"/>
      <c r="KMW585" s="178"/>
      <c r="KMX585" s="178"/>
      <c r="KMY585" s="178"/>
      <c r="KMZ585" s="178"/>
      <c r="KNA585" s="178"/>
      <c r="KNB585" s="178"/>
      <c r="KNC585" s="178"/>
      <c r="KND585" s="178"/>
      <c r="KNE585" s="178"/>
      <c r="KNF585" s="178"/>
      <c r="KNG585" s="178"/>
      <c r="KNH585" s="178"/>
      <c r="KNI585" s="178"/>
      <c r="KNJ585" s="178"/>
      <c r="KNK585" s="178"/>
      <c r="KNL585" s="178"/>
      <c r="KNM585" s="178"/>
      <c r="KNN585" s="178"/>
      <c r="KNO585" s="178"/>
      <c r="KNP585" s="178"/>
      <c r="KNQ585" s="178"/>
      <c r="KNR585" s="178"/>
      <c r="KNS585" s="178"/>
      <c r="KNT585" s="178"/>
      <c r="KNU585" s="178"/>
      <c r="KNV585" s="178"/>
      <c r="KNW585" s="178"/>
      <c r="KNX585" s="178"/>
      <c r="KNY585" s="178"/>
      <c r="KNZ585" s="178"/>
      <c r="KOA585" s="178"/>
      <c r="KOB585" s="178"/>
      <c r="KOC585" s="178"/>
      <c r="KOD585" s="178"/>
      <c r="KOE585" s="178"/>
      <c r="KOF585" s="178"/>
      <c r="KOG585" s="178"/>
      <c r="KOH585" s="178"/>
      <c r="KOI585" s="178"/>
      <c r="KOJ585" s="178"/>
      <c r="KOK585" s="178"/>
      <c r="KOL585" s="178"/>
      <c r="KOM585" s="178"/>
      <c r="KON585" s="178"/>
      <c r="KOO585" s="178"/>
      <c r="KOP585" s="178"/>
      <c r="KOQ585" s="178"/>
      <c r="KOR585" s="178"/>
      <c r="KOS585" s="178"/>
      <c r="KOT585" s="178"/>
      <c r="KOU585" s="178"/>
      <c r="KOV585" s="178"/>
      <c r="KOW585" s="178"/>
      <c r="KOX585" s="178"/>
      <c r="KOY585" s="178"/>
      <c r="KOZ585" s="178"/>
      <c r="KPA585" s="178"/>
      <c r="KPB585" s="178"/>
      <c r="KPC585" s="178"/>
      <c r="KPD585" s="178"/>
      <c r="KPE585" s="178"/>
      <c r="KPF585" s="178"/>
      <c r="KPG585" s="178"/>
      <c r="KPH585" s="178"/>
      <c r="KPI585" s="178"/>
      <c r="KPJ585" s="178"/>
      <c r="KPK585" s="178"/>
      <c r="KPL585" s="178"/>
      <c r="KPM585" s="178"/>
      <c r="KPN585" s="178"/>
      <c r="KPO585" s="178"/>
      <c r="KPP585" s="178"/>
      <c r="KPQ585" s="178"/>
      <c r="KPR585" s="178"/>
      <c r="KPS585" s="178"/>
      <c r="KPT585" s="178"/>
      <c r="KPU585" s="178"/>
      <c r="KPV585" s="178"/>
      <c r="KPW585" s="178"/>
      <c r="KPX585" s="178"/>
      <c r="KPY585" s="178"/>
      <c r="KPZ585" s="178"/>
      <c r="KQA585" s="178"/>
      <c r="KQB585" s="178"/>
      <c r="KQC585" s="178"/>
      <c r="KQD585" s="178"/>
      <c r="KQE585" s="178"/>
      <c r="KQF585" s="178"/>
      <c r="KQG585" s="178"/>
      <c r="KQH585" s="178"/>
      <c r="KQI585" s="178"/>
      <c r="KQJ585" s="178"/>
      <c r="KQK585" s="178"/>
      <c r="KQL585" s="178"/>
      <c r="KQM585" s="178"/>
      <c r="KQN585" s="178"/>
      <c r="KQO585" s="178"/>
      <c r="KQP585" s="178"/>
      <c r="KQQ585" s="178"/>
      <c r="KQR585" s="178"/>
      <c r="KQS585" s="178"/>
      <c r="KQT585" s="178"/>
      <c r="KQU585" s="178"/>
      <c r="KQV585" s="178"/>
      <c r="KQW585" s="178"/>
      <c r="KQX585" s="178"/>
      <c r="KQY585" s="178"/>
      <c r="KQZ585" s="178"/>
      <c r="KRA585" s="178"/>
      <c r="KRB585" s="178"/>
      <c r="KRC585" s="178"/>
      <c r="KRD585" s="178"/>
      <c r="KRE585" s="178"/>
      <c r="KRF585" s="178"/>
      <c r="KRG585" s="178"/>
      <c r="KRH585" s="178"/>
      <c r="KRI585" s="178"/>
      <c r="KRJ585" s="178"/>
      <c r="KRK585" s="178"/>
      <c r="KRL585" s="178"/>
      <c r="KRM585" s="178"/>
      <c r="KRN585" s="178"/>
      <c r="KRO585" s="178"/>
      <c r="KRP585" s="178"/>
      <c r="KRQ585" s="178"/>
      <c r="KRR585" s="178"/>
      <c r="KRS585" s="178"/>
      <c r="KRT585" s="178"/>
      <c r="KRU585" s="178"/>
      <c r="KRV585" s="178"/>
      <c r="KRW585" s="178"/>
      <c r="KRX585" s="178"/>
      <c r="KRY585" s="178"/>
      <c r="KRZ585" s="178"/>
      <c r="KSA585" s="178"/>
      <c r="KSB585" s="178"/>
      <c r="KSC585" s="178"/>
      <c r="KSD585" s="178"/>
      <c r="KSE585" s="178"/>
      <c r="KSF585" s="178"/>
      <c r="KSG585" s="178"/>
      <c r="KSH585" s="178"/>
      <c r="KSI585" s="178"/>
      <c r="KSJ585" s="178"/>
      <c r="KSK585" s="178"/>
      <c r="KSL585" s="178"/>
      <c r="KSM585" s="178"/>
      <c r="KSN585" s="178"/>
      <c r="KSO585" s="178"/>
      <c r="KSP585" s="178"/>
      <c r="KSQ585" s="178"/>
      <c r="KSR585" s="178"/>
      <c r="KSS585" s="178"/>
      <c r="KST585" s="178"/>
      <c r="KSU585" s="178"/>
      <c r="KSV585" s="178"/>
      <c r="KSW585" s="178"/>
      <c r="KSX585" s="178"/>
      <c r="KSY585" s="178"/>
      <c r="KSZ585" s="178"/>
      <c r="KTA585" s="178"/>
      <c r="KTB585" s="178"/>
      <c r="KTC585" s="178"/>
      <c r="KTD585" s="178"/>
      <c r="KTE585" s="178"/>
      <c r="KTF585" s="178"/>
      <c r="KTG585" s="178"/>
      <c r="KTH585" s="178"/>
      <c r="KTI585" s="178"/>
      <c r="KTJ585" s="178"/>
      <c r="KTK585" s="178"/>
      <c r="KTL585" s="178"/>
      <c r="KTM585" s="178"/>
      <c r="KTN585" s="178"/>
      <c r="KTO585" s="178"/>
      <c r="KTP585" s="178"/>
      <c r="KTQ585" s="178"/>
      <c r="KTR585" s="178"/>
      <c r="KTS585" s="178"/>
      <c r="KTT585" s="178"/>
      <c r="KTU585" s="178"/>
      <c r="KTV585" s="178"/>
      <c r="KTW585" s="178"/>
      <c r="KTX585" s="178"/>
      <c r="KTY585" s="178"/>
      <c r="KTZ585" s="178"/>
      <c r="KUA585" s="178"/>
      <c r="KUB585" s="178"/>
      <c r="KUC585" s="178"/>
      <c r="KUD585" s="178"/>
      <c r="KUE585" s="178"/>
      <c r="KUF585" s="178"/>
      <c r="KUG585" s="178"/>
      <c r="KUH585" s="178"/>
      <c r="KUI585" s="178"/>
      <c r="KUJ585" s="178"/>
      <c r="KUK585" s="178"/>
      <c r="KUL585" s="178"/>
      <c r="KUM585" s="178"/>
      <c r="KUN585" s="178"/>
      <c r="KUO585" s="178"/>
      <c r="KUP585" s="178"/>
      <c r="KUQ585" s="178"/>
      <c r="KUR585" s="178"/>
      <c r="KUS585" s="178"/>
      <c r="KUT585" s="178"/>
      <c r="KUU585" s="178"/>
      <c r="KUV585" s="178"/>
      <c r="KUW585" s="178"/>
      <c r="KUX585" s="178"/>
      <c r="KUY585" s="178"/>
      <c r="KUZ585" s="178"/>
      <c r="KVA585" s="178"/>
      <c r="KVB585" s="178"/>
      <c r="KVC585" s="178"/>
      <c r="KVD585" s="178"/>
      <c r="KVE585" s="178"/>
      <c r="KVF585" s="178"/>
      <c r="KVG585" s="178"/>
      <c r="KVH585" s="178"/>
      <c r="KVI585" s="178"/>
      <c r="KVJ585" s="178"/>
      <c r="KVK585" s="178"/>
      <c r="KVL585" s="178"/>
      <c r="KVM585" s="178"/>
      <c r="KVN585" s="178"/>
      <c r="KVO585" s="178"/>
      <c r="KVP585" s="178"/>
      <c r="KVQ585" s="178"/>
      <c r="KVR585" s="178"/>
      <c r="KVS585" s="178"/>
      <c r="KVT585" s="178"/>
      <c r="KVU585" s="178"/>
      <c r="KVV585" s="178"/>
      <c r="KVW585" s="178"/>
      <c r="KVX585" s="178"/>
      <c r="KVY585" s="178"/>
      <c r="KVZ585" s="178"/>
      <c r="KWA585" s="178"/>
      <c r="KWB585" s="178"/>
      <c r="KWC585" s="178"/>
      <c r="KWD585" s="178"/>
      <c r="KWE585" s="178"/>
      <c r="KWF585" s="178"/>
      <c r="KWG585" s="178"/>
      <c r="KWH585" s="178"/>
      <c r="KWI585" s="178"/>
      <c r="KWJ585" s="178"/>
      <c r="KWK585" s="178"/>
      <c r="KWL585" s="178"/>
      <c r="KWM585" s="178"/>
      <c r="KWN585" s="178"/>
      <c r="KWO585" s="178"/>
      <c r="KWP585" s="178"/>
      <c r="KWQ585" s="178"/>
      <c r="KWR585" s="178"/>
      <c r="KWS585" s="178"/>
      <c r="KWT585" s="178"/>
      <c r="KWU585" s="178"/>
      <c r="KWV585" s="178"/>
      <c r="KWW585" s="178"/>
      <c r="KWX585" s="178"/>
      <c r="KWY585" s="178"/>
      <c r="KWZ585" s="178"/>
      <c r="KXA585" s="178"/>
      <c r="KXB585" s="178"/>
      <c r="KXC585" s="178"/>
      <c r="KXD585" s="178"/>
      <c r="KXE585" s="178"/>
      <c r="KXF585" s="178"/>
      <c r="KXG585" s="178"/>
      <c r="KXH585" s="178"/>
      <c r="KXI585" s="178"/>
      <c r="KXJ585" s="178"/>
      <c r="KXK585" s="178"/>
      <c r="KXL585" s="178"/>
      <c r="KXM585" s="178"/>
      <c r="KXN585" s="178"/>
      <c r="KXO585" s="178"/>
      <c r="KXP585" s="178"/>
      <c r="KXQ585" s="178"/>
      <c r="KXR585" s="178"/>
      <c r="KXS585" s="178"/>
      <c r="KXT585" s="178"/>
      <c r="KXU585" s="178"/>
      <c r="KXV585" s="178"/>
      <c r="KXW585" s="178"/>
      <c r="KXX585" s="178"/>
      <c r="KXY585" s="178"/>
      <c r="KXZ585" s="178"/>
      <c r="KYA585" s="178"/>
      <c r="KYB585" s="178"/>
      <c r="KYC585" s="178"/>
      <c r="KYD585" s="178"/>
      <c r="KYE585" s="178"/>
      <c r="KYF585" s="178"/>
      <c r="KYG585" s="178"/>
      <c r="KYH585" s="178"/>
      <c r="KYI585" s="178"/>
      <c r="KYJ585" s="178"/>
      <c r="KYK585" s="178"/>
      <c r="KYL585" s="178"/>
      <c r="KYM585" s="178"/>
      <c r="KYN585" s="178"/>
      <c r="KYO585" s="178"/>
      <c r="KYP585" s="178"/>
      <c r="KYQ585" s="178"/>
      <c r="KYR585" s="178"/>
      <c r="KYS585" s="178"/>
      <c r="KYT585" s="178"/>
      <c r="KYU585" s="178"/>
      <c r="KYV585" s="178"/>
      <c r="KYW585" s="178"/>
      <c r="KYX585" s="178"/>
      <c r="KYY585" s="178"/>
      <c r="KYZ585" s="178"/>
      <c r="KZA585" s="178"/>
      <c r="KZB585" s="178"/>
      <c r="KZC585" s="178"/>
      <c r="KZD585" s="178"/>
      <c r="KZE585" s="178"/>
      <c r="KZF585" s="178"/>
      <c r="KZG585" s="178"/>
      <c r="KZH585" s="178"/>
      <c r="KZI585" s="178"/>
      <c r="KZJ585" s="178"/>
      <c r="KZK585" s="178"/>
      <c r="KZL585" s="178"/>
      <c r="KZM585" s="178"/>
      <c r="KZN585" s="178"/>
      <c r="KZO585" s="178"/>
      <c r="KZP585" s="178"/>
      <c r="KZQ585" s="178"/>
      <c r="KZR585" s="178"/>
      <c r="KZS585" s="178"/>
      <c r="KZT585" s="178"/>
      <c r="KZU585" s="178"/>
      <c r="KZV585" s="178"/>
      <c r="KZW585" s="178"/>
      <c r="KZX585" s="178"/>
      <c r="KZY585" s="178"/>
      <c r="KZZ585" s="178"/>
      <c r="LAA585" s="178"/>
      <c r="LAB585" s="178"/>
      <c r="LAC585" s="178"/>
      <c r="LAD585" s="178"/>
      <c r="LAE585" s="178"/>
      <c r="LAF585" s="178"/>
      <c r="LAG585" s="178"/>
      <c r="LAH585" s="178"/>
      <c r="LAI585" s="178"/>
      <c r="LAJ585" s="178"/>
      <c r="LAK585" s="178"/>
      <c r="LAL585" s="178"/>
      <c r="LAM585" s="178"/>
      <c r="LAN585" s="178"/>
      <c r="LAO585" s="178"/>
      <c r="LAP585" s="178"/>
      <c r="LAQ585" s="178"/>
      <c r="LAR585" s="178"/>
      <c r="LAS585" s="178"/>
      <c r="LAT585" s="178"/>
      <c r="LAU585" s="178"/>
      <c r="LAV585" s="178"/>
      <c r="LAW585" s="178"/>
      <c r="LAX585" s="178"/>
      <c r="LAY585" s="178"/>
      <c r="LAZ585" s="178"/>
      <c r="LBA585" s="178"/>
      <c r="LBB585" s="178"/>
      <c r="LBC585" s="178"/>
      <c r="LBD585" s="178"/>
      <c r="LBE585" s="178"/>
      <c r="LBF585" s="178"/>
      <c r="LBG585" s="178"/>
      <c r="LBH585" s="178"/>
      <c r="LBI585" s="178"/>
      <c r="LBJ585" s="178"/>
      <c r="LBK585" s="178"/>
      <c r="LBL585" s="178"/>
      <c r="LBM585" s="178"/>
      <c r="LBN585" s="178"/>
      <c r="LBO585" s="178"/>
      <c r="LBP585" s="178"/>
      <c r="LBQ585" s="178"/>
      <c r="LBR585" s="178"/>
      <c r="LBS585" s="178"/>
      <c r="LBT585" s="178"/>
      <c r="LBU585" s="178"/>
      <c r="LBV585" s="178"/>
      <c r="LBW585" s="178"/>
      <c r="LBX585" s="178"/>
      <c r="LBY585" s="178"/>
      <c r="LBZ585" s="178"/>
      <c r="LCA585" s="178"/>
      <c r="LCB585" s="178"/>
      <c r="LCC585" s="178"/>
      <c r="LCD585" s="178"/>
      <c r="LCE585" s="178"/>
      <c r="LCF585" s="178"/>
      <c r="LCG585" s="178"/>
      <c r="LCH585" s="178"/>
      <c r="LCI585" s="178"/>
      <c r="LCJ585" s="178"/>
      <c r="LCK585" s="178"/>
      <c r="LCL585" s="178"/>
      <c r="LCM585" s="178"/>
      <c r="LCN585" s="178"/>
      <c r="LCO585" s="178"/>
      <c r="LCP585" s="178"/>
      <c r="LCQ585" s="178"/>
      <c r="LCR585" s="178"/>
      <c r="LCS585" s="178"/>
      <c r="LCT585" s="178"/>
      <c r="LCU585" s="178"/>
      <c r="LCV585" s="178"/>
      <c r="LCW585" s="178"/>
      <c r="LCX585" s="178"/>
      <c r="LCY585" s="178"/>
      <c r="LCZ585" s="178"/>
      <c r="LDA585" s="178"/>
      <c r="LDB585" s="178"/>
      <c r="LDC585" s="178"/>
      <c r="LDD585" s="178"/>
      <c r="LDE585" s="178"/>
      <c r="LDF585" s="178"/>
      <c r="LDG585" s="178"/>
      <c r="LDH585" s="178"/>
      <c r="LDI585" s="178"/>
      <c r="LDJ585" s="178"/>
      <c r="LDK585" s="178"/>
      <c r="LDL585" s="178"/>
      <c r="LDM585" s="178"/>
      <c r="LDN585" s="178"/>
      <c r="LDO585" s="178"/>
      <c r="LDP585" s="178"/>
      <c r="LDQ585" s="178"/>
      <c r="LDR585" s="178"/>
      <c r="LDS585" s="178"/>
      <c r="LDT585" s="178"/>
      <c r="LDU585" s="178"/>
      <c r="LDV585" s="178"/>
      <c r="LDW585" s="178"/>
      <c r="LDX585" s="178"/>
      <c r="LDY585" s="178"/>
      <c r="LDZ585" s="178"/>
      <c r="LEA585" s="178"/>
      <c r="LEB585" s="178"/>
      <c r="LEC585" s="178"/>
      <c r="LED585" s="178"/>
      <c r="LEE585" s="178"/>
      <c r="LEF585" s="178"/>
      <c r="LEG585" s="178"/>
      <c r="LEH585" s="178"/>
      <c r="LEI585" s="178"/>
      <c r="LEJ585" s="178"/>
      <c r="LEK585" s="178"/>
      <c r="LEL585" s="178"/>
      <c r="LEM585" s="178"/>
      <c r="LEN585" s="178"/>
      <c r="LEO585" s="178"/>
      <c r="LEP585" s="178"/>
      <c r="LEQ585" s="178"/>
      <c r="LER585" s="178"/>
      <c r="LES585" s="178"/>
      <c r="LET585" s="178"/>
      <c r="LEU585" s="178"/>
      <c r="LEV585" s="178"/>
      <c r="LEW585" s="178"/>
      <c r="LEX585" s="178"/>
      <c r="LEY585" s="178"/>
      <c r="LEZ585" s="178"/>
      <c r="LFA585" s="178"/>
      <c r="LFB585" s="178"/>
      <c r="LFC585" s="178"/>
      <c r="LFD585" s="178"/>
      <c r="LFE585" s="178"/>
      <c r="LFF585" s="178"/>
      <c r="LFG585" s="178"/>
      <c r="LFH585" s="178"/>
      <c r="LFI585" s="178"/>
      <c r="LFJ585" s="178"/>
      <c r="LFK585" s="178"/>
      <c r="LFL585" s="178"/>
      <c r="LFM585" s="178"/>
      <c r="LFN585" s="178"/>
      <c r="LFO585" s="178"/>
      <c r="LFP585" s="178"/>
      <c r="LFQ585" s="178"/>
      <c r="LFR585" s="178"/>
      <c r="LFS585" s="178"/>
      <c r="LFT585" s="178"/>
      <c r="LFU585" s="178"/>
      <c r="LFV585" s="178"/>
      <c r="LFW585" s="178"/>
      <c r="LFX585" s="178"/>
      <c r="LFY585" s="178"/>
      <c r="LFZ585" s="178"/>
      <c r="LGA585" s="178"/>
      <c r="LGB585" s="178"/>
      <c r="LGC585" s="178"/>
      <c r="LGD585" s="178"/>
      <c r="LGE585" s="178"/>
      <c r="LGF585" s="178"/>
      <c r="LGG585" s="178"/>
      <c r="LGH585" s="178"/>
      <c r="LGI585" s="178"/>
      <c r="LGJ585" s="178"/>
      <c r="LGK585" s="178"/>
      <c r="LGL585" s="178"/>
      <c r="LGM585" s="178"/>
      <c r="LGN585" s="178"/>
      <c r="LGO585" s="178"/>
      <c r="LGP585" s="178"/>
      <c r="LGQ585" s="178"/>
      <c r="LGR585" s="178"/>
      <c r="LGS585" s="178"/>
      <c r="LGT585" s="178"/>
      <c r="LGU585" s="178"/>
      <c r="LGV585" s="178"/>
      <c r="LGW585" s="178"/>
      <c r="LGX585" s="178"/>
      <c r="LGY585" s="178"/>
      <c r="LGZ585" s="178"/>
      <c r="LHA585" s="178"/>
      <c r="LHB585" s="178"/>
      <c r="LHC585" s="178"/>
      <c r="LHD585" s="178"/>
      <c r="LHE585" s="178"/>
      <c r="LHF585" s="178"/>
      <c r="LHG585" s="178"/>
      <c r="LHH585" s="178"/>
      <c r="LHI585" s="178"/>
      <c r="LHJ585" s="178"/>
      <c r="LHK585" s="178"/>
      <c r="LHL585" s="178"/>
      <c r="LHM585" s="178"/>
      <c r="LHN585" s="178"/>
      <c r="LHO585" s="178"/>
      <c r="LHP585" s="178"/>
      <c r="LHQ585" s="178"/>
      <c r="LHR585" s="178"/>
      <c r="LHS585" s="178"/>
      <c r="LHT585" s="178"/>
      <c r="LHU585" s="178"/>
      <c r="LHV585" s="178"/>
      <c r="LHW585" s="178"/>
      <c r="LHX585" s="178"/>
      <c r="LHY585" s="178"/>
      <c r="LHZ585" s="178"/>
      <c r="LIA585" s="178"/>
      <c r="LIB585" s="178"/>
      <c r="LIC585" s="178"/>
      <c r="LID585" s="178"/>
      <c r="LIE585" s="178"/>
      <c r="LIF585" s="178"/>
      <c r="LIG585" s="178"/>
      <c r="LIH585" s="178"/>
      <c r="LII585" s="178"/>
      <c r="LIJ585" s="178"/>
      <c r="LIK585" s="178"/>
      <c r="LIL585" s="178"/>
      <c r="LIM585" s="178"/>
      <c r="LIN585" s="178"/>
      <c r="LIO585" s="178"/>
      <c r="LIP585" s="178"/>
      <c r="LIQ585" s="178"/>
      <c r="LIR585" s="178"/>
      <c r="LIS585" s="178"/>
      <c r="LIT585" s="178"/>
      <c r="LIU585" s="178"/>
      <c r="LIV585" s="178"/>
      <c r="LIW585" s="178"/>
      <c r="LIX585" s="178"/>
      <c r="LIY585" s="178"/>
      <c r="LIZ585" s="178"/>
      <c r="LJA585" s="178"/>
      <c r="LJB585" s="178"/>
      <c r="LJC585" s="178"/>
      <c r="LJD585" s="178"/>
      <c r="LJE585" s="178"/>
      <c r="LJF585" s="178"/>
      <c r="LJG585" s="178"/>
      <c r="LJH585" s="178"/>
      <c r="LJI585" s="178"/>
      <c r="LJJ585" s="178"/>
      <c r="LJK585" s="178"/>
      <c r="LJL585" s="178"/>
      <c r="LJM585" s="178"/>
      <c r="LJN585" s="178"/>
      <c r="LJO585" s="178"/>
      <c r="LJP585" s="178"/>
      <c r="LJQ585" s="178"/>
      <c r="LJR585" s="178"/>
      <c r="LJS585" s="178"/>
      <c r="LJT585" s="178"/>
      <c r="LJU585" s="178"/>
      <c r="LJV585" s="178"/>
      <c r="LJW585" s="178"/>
      <c r="LJX585" s="178"/>
      <c r="LJY585" s="178"/>
      <c r="LJZ585" s="178"/>
      <c r="LKA585" s="178"/>
      <c r="LKB585" s="178"/>
      <c r="LKC585" s="178"/>
      <c r="LKD585" s="178"/>
      <c r="LKE585" s="178"/>
      <c r="LKF585" s="178"/>
      <c r="LKG585" s="178"/>
      <c r="LKH585" s="178"/>
      <c r="LKI585" s="178"/>
      <c r="LKJ585" s="178"/>
      <c r="LKK585" s="178"/>
      <c r="LKL585" s="178"/>
      <c r="LKM585" s="178"/>
      <c r="LKN585" s="178"/>
      <c r="LKO585" s="178"/>
      <c r="LKP585" s="178"/>
      <c r="LKQ585" s="178"/>
      <c r="LKR585" s="178"/>
      <c r="LKS585" s="178"/>
      <c r="LKT585" s="178"/>
      <c r="LKU585" s="178"/>
      <c r="LKV585" s="178"/>
      <c r="LKW585" s="178"/>
      <c r="LKX585" s="178"/>
      <c r="LKY585" s="178"/>
      <c r="LKZ585" s="178"/>
      <c r="LLA585" s="178"/>
      <c r="LLB585" s="178"/>
      <c r="LLC585" s="178"/>
      <c r="LLD585" s="178"/>
      <c r="LLE585" s="178"/>
      <c r="LLF585" s="178"/>
      <c r="LLG585" s="178"/>
      <c r="LLH585" s="178"/>
      <c r="LLI585" s="178"/>
      <c r="LLJ585" s="178"/>
      <c r="LLK585" s="178"/>
      <c r="LLL585" s="178"/>
      <c r="LLM585" s="178"/>
      <c r="LLN585" s="178"/>
      <c r="LLO585" s="178"/>
      <c r="LLP585" s="178"/>
      <c r="LLQ585" s="178"/>
      <c r="LLR585" s="178"/>
      <c r="LLS585" s="178"/>
      <c r="LLT585" s="178"/>
      <c r="LLU585" s="178"/>
      <c r="LLV585" s="178"/>
      <c r="LLW585" s="178"/>
      <c r="LLX585" s="178"/>
      <c r="LLY585" s="178"/>
      <c r="LLZ585" s="178"/>
      <c r="LMA585" s="178"/>
      <c r="LMB585" s="178"/>
      <c r="LMC585" s="178"/>
      <c r="LMD585" s="178"/>
      <c r="LME585" s="178"/>
      <c r="LMF585" s="178"/>
      <c r="LMG585" s="178"/>
      <c r="LMH585" s="178"/>
      <c r="LMI585" s="178"/>
      <c r="LMJ585" s="178"/>
      <c r="LMK585" s="178"/>
      <c r="LML585" s="178"/>
      <c r="LMM585" s="178"/>
      <c r="LMN585" s="178"/>
      <c r="LMO585" s="178"/>
      <c r="LMP585" s="178"/>
      <c r="LMQ585" s="178"/>
      <c r="LMR585" s="178"/>
      <c r="LMS585" s="178"/>
      <c r="LMT585" s="178"/>
      <c r="LMU585" s="178"/>
      <c r="LMV585" s="178"/>
      <c r="LMW585" s="178"/>
      <c r="LMX585" s="178"/>
      <c r="LMY585" s="178"/>
      <c r="LMZ585" s="178"/>
      <c r="LNA585" s="178"/>
      <c r="LNB585" s="178"/>
      <c r="LNC585" s="178"/>
      <c r="LND585" s="178"/>
      <c r="LNE585" s="178"/>
      <c r="LNF585" s="178"/>
      <c r="LNG585" s="178"/>
      <c r="LNH585" s="178"/>
      <c r="LNI585" s="178"/>
      <c r="LNJ585" s="178"/>
      <c r="LNK585" s="178"/>
      <c r="LNL585" s="178"/>
      <c r="LNM585" s="178"/>
      <c r="LNN585" s="178"/>
      <c r="LNO585" s="178"/>
      <c r="LNP585" s="178"/>
      <c r="LNQ585" s="178"/>
      <c r="LNR585" s="178"/>
      <c r="LNS585" s="178"/>
      <c r="LNT585" s="178"/>
      <c r="LNU585" s="178"/>
      <c r="LNV585" s="178"/>
      <c r="LNW585" s="178"/>
      <c r="LNX585" s="178"/>
      <c r="LNY585" s="178"/>
      <c r="LNZ585" s="178"/>
      <c r="LOA585" s="178"/>
      <c r="LOB585" s="178"/>
      <c r="LOC585" s="178"/>
      <c r="LOD585" s="178"/>
      <c r="LOE585" s="178"/>
      <c r="LOF585" s="178"/>
      <c r="LOG585" s="178"/>
      <c r="LOH585" s="178"/>
      <c r="LOI585" s="178"/>
      <c r="LOJ585" s="178"/>
      <c r="LOK585" s="178"/>
      <c r="LOL585" s="178"/>
      <c r="LOM585" s="178"/>
      <c r="LON585" s="178"/>
      <c r="LOO585" s="178"/>
      <c r="LOP585" s="178"/>
      <c r="LOQ585" s="178"/>
      <c r="LOR585" s="178"/>
      <c r="LOS585" s="178"/>
      <c r="LOT585" s="178"/>
      <c r="LOU585" s="178"/>
      <c r="LOV585" s="178"/>
      <c r="LOW585" s="178"/>
      <c r="LOX585" s="178"/>
      <c r="LOY585" s="178"/>
      <c r="LOZ585" s="178"/>
      <c r="LPA585" s="178"/>
      <c r="LPB585" s="178"/>
      <c r="LPC585" s="178"/>
      <c r="LPD585" s="178"/>
      <c r="LPE585" s="178"/>
      <c r="LPF585" s="178"/>
      <c r="LPG585" s="178"/>
      <c r="LPH585" s="178"/>
      <c r="LPI585" s="178"/>
      <c r="LPJ585" s="178"/>
      <c r="LPK585" s="178"/>
      <c r="LPL585" s="178"/>
      <c r="LPM585" s="178"/>
      <c r="LPN585" s="178"/>
      <c r="LPO585" s="178"/>
      <c r="LPP585" s="178"/>
      <c r="LPQ585" s="178"/>
      <c r="LPR585" s="178"/>
      <c r="LPS585" s="178"/>
      <c r="LPT585" s="178"/>
      <c r="LPU585" s="178"/>
      <c r="LPV585" s="178"/>
      <c r="LPW585" s="178"/>
      <c r="LPX585" s="178"/>
      <c r="LPY585" s="178"/>
      <c r="LPZ585" s="178"/>
      <c r="LQA585" s="178"/>
      <c r="LQB585" s="178"/>
      <c r="LQC585" s="178"/>
      <c r="LQD585" s="178"/>
      <c r="LQE585" s="178"/>
      <c r="LQF585" s="178"/>
      <c r="LQG585" s="178"/>
      <c r="LQH585" s="178"/>
      <c r="LQI585" s="178"/>
      <c r="LQJ585" s="178"/>
      <c r="LQK585" s="178"/>
      <c r="LQL585" s="178"/>
      <c r="LQM585" s="178"/>
      <c r="LQN585" s="178"/>
      <c r="LQO585" s="178"/>
      <c r="LQP585" s="178"/>
      <c r="LQQ585" s="178"/>
      <c r="LQR585" s="178"/>
      <c r="LQS585" s="178"/>
      <c r="LQT585" s="178"/>
      <c r="LQU585" s="178"/>
      <c r="LQV585" s="178"/>
      <c r="LQW585" s="178"/>
      <c r="LQX585" s="178"/>
      <c r="LQY585" s="178"/>
      <c r="LQZ585" s="178"/>
      <c r="LRA585" s="178"/>
      <c r="LRB585" s="178"/>
      <c r="LRC585" s="178"/>
      <c r="LRD585" s="178"/>
      <c r="LRE585" s="178"/>
      <c r="LRF585" s="178"/>
      <c r="LRG585" s="178"/>
      <c r="LRH585" s="178"/>
      <c r="LRI585" s="178"/>
      <c r="LRJ585" s="178"/>
      <c r="LRK585" s="178"/>
      <c r="LRL585" s="178"/>
      <c r="LRM585" s="178"/>
      <c r="LRN585" s="178"/>
      <c r="LRO585" s="178"/>
      <c r="LRP585" s="178"/>
      <c r="LRQ585" s="178"/>
      <c r="LRR585" s="178"/>
      <c r="LRS585" s="178"/>
      <c r="LRT585" s="178"/>
      <c r="LRU585" s="178"/>
      <c r="LRV585" s="178"/>
      <c r="LRW585" s="178"/>
      <c r="LRX585" s="178"/>
      <c r="LRY585" s="178"/>
      <c r="LRZ585" s="178"/>
      <c r="LSA585" s="178"/>
      <c r="LSB585" s="178"/>
      <c r="LSC585" s="178"/>
      <c r="LSD585" s="178"/>
      <c r="LSE585" s="178"/>
      <c r="LSF585" s="178"/>
      <c r="LSG585" s="178"/>
      <c r="LSH585" s="178"/>
      <c r="LSI585" s="178"/>
      <c r="LSJ585" s="178"/>
      <c r="LSK585" s="178"/>
      <c r="LSL585" s="178"/>
      <c r="LSM585" s="178"/>
      <c r="LSN585" s="178"/>
      <c r="LSO585" s="178"/>
      <c r="LSP585" s="178"/>
      <c r="LSQ585" s="178"/>
      <c r="LSR585" s="178"/>
      <c r="LSS585" s="178"/>
      <c r="LST585" s="178"/>
      <c r="LSU585" s="178"/>
      <c r="LSV585" s="178"/>
      <c r="LSW585" s="178"/>
      <c r="LSX585" s="178"/>
      <c r="LSY585" s="178"/>
      <c r="LSZ585" s="178"/>
      <c r="LTA585" s="178"/>
      <c r="LTB585" s="178"/>
      <c r="LTC585" s="178"/>
      <c r="LTD585" s="178"/>
      <c r="LTE585" s="178"/>
      <c r="LTF585" s="178"/>
      <c r="LTG585" s="178"/>
      <c r="LTH585" s="178"/>
      <c r="LTI585" s="178"/>
      <c r="LTJ585" s="178"/>
      <c r="LTK585" s="178"/>
      <c r="LTL585" s="178"/>
      <c r="LTM585" s="178"/>
      <c r="LTN585" s="178"/>
      <c r="LTO585" s="178"/>
      <c r="LTP585" s="178"/>
      <c r="LTQ585" s="178"/>
      <c r="LTR585" s="178"/>
      <c r="LTS585" s="178"/>
      <c r="LTT585" s="178"/>
      <c r="LTU585" s="178"/>
      <c r="LTV585" s="178"/>
      <c r="LTW585" s="178"/>
      <c r="LTX585" s="178"/>
      <c r="LTY585" s="178"/>
      <c r="LTZ585" s="178"/>
      <c r="LUA585" s="178"/>
      <c r="LUB585" s="178"/>
      <c r="LUC585" s="178"/>
      <c r="LUD585" s="178"/>
      <c r="LUE585" s="178"/>
      <c r="LUF585" s="178"/>
      <c r="LUG585" s="178"/>
      <c r="LUH585" s="178"/>
      <c r="LUI585" s="178"/>
      <c r="LUJ585" s="178"/>
      <c r="LUK585" s="178"/>
      <c r="LUL585" s="178"/>
      <c r="LUM585" s="178"/>
      <c r="LUN585" s="178"/>
      <c r="LUO585" s="178"/>
      <c r="LUP585" s="178"/>
      <c r="LUQ585" s="178"/>
      <c r="LUR585" s="178"/>
      <c r="LUS585" s="178"/>
      <c r="LUT585" s="178"/>
      <c r="LUU585" s="178"/>
      <c r="LUV585" s="178"/>
      <c r="LUW585" s="178"/>
      <c r="LUX585" s="178"/>
      <c r="LUY585" s="178"/>
      <c r="LUZ585" s="178"/>
      <c r="LVA585" s="178"/>
      <c r="LVB585" s="178"/>
      <c r="LVC585" s="178"/>
      <c r="LVD585" s="178"/>
      <c r="LVE585" s="178"/>
      <c r="LVF585" s="178"/>
      <c r="LVG585" s="178"/>
      <c r="LVH585" s="178"/>
      <c r="LVI585" s="178"/>
      <c r="LVJ585" s="178"/>
      <c r="LVK585" s="178"/>
      <c r="LVL585" s="178"/>
      <c r="LVM585" s="178"/>
      <c r="LVN585" s="178"/>
      <c r="LVO585" s="178"/>
      <c r="LVP585" s="178"/>
      <c r="LVQ585" s="178"/>
      <c r="LVR585" s="178"/>
      <c r="LVS585" s="178"/>
      <c r="LVT585" s="178"/>
      <c r="LVU585" s="178"/>
      <c r="LVV585" s="178"/>
      <c r="LVW585" s="178"/>
      <c r="LVX585" s="178"/>
      <c r="LVY585" s="178"/>
      <c r="LVZ585" s="178"/>
      <c r="LWA585" s="178"/>
      <c r="LWB585" s="178"/>
      <c r="LWC585" s="178"/>
      <c r="LWD585" s="178"/>
      <c r="LWE585" s="178"/>
      <c r="LWF585" s="178"/>
      <c r="LWG585" s="178"/>
      <c r="LWH585" s="178"/>
      <c r="LWI585" s="178"/>
      <c r="LWJ585" s="178"/>
      <c r="LWK585" s="178"/>
      <c r="LWL585" s="178"/>
      <c r="LWM585" s="178"/>
      <c r="LWN585" s="178"/>
      <c r="LWO585" s="178"/>
      <c r="LWP585" s="178"/>
      <c r="LWQ585" s="178"/>
      <c r="LWR585" s="178"/>
      <c r="LWS585" s="178"/>
      <c r="LWT585" s="178"/>
      <c r="LWU585" s="178"/>
      <c r="LWV585" s="178"/>
      <c r="LWW585" s="178"/>
      <c r="LWX585" s="178"/>
      <c r="LWY585" s="178"/>
      <c r="LWZ585" s="178"/>
      <c r="LXA585" s="178"/>
      <c r="LXB585" s="178"/>
      <c r="LXC585" s="178"/>
      <c r="LXD585" s="178"/>
      <c r="LXE585" s="178"/>
      <c r="LXF585" s="178"/>
      <c r="LXG585" s="178"/>
      <c r="LXH585" s="178"/>
      <c r="LXI585" s="178"/>
      <c r="LXJ585" s="178"/>
      <c r="LXK585" s="178"/>
      <c r="LXL585" s="178"/>
      <c r="LXM585" s="178"/>
      <c r="LXN585" s="178"/>
      <c r="LXO585" s="178"/>
      <c r="LXP585" s="178"/>
      <c r="LXQ585" s="178"/>
      <c r="LXR585" s="178"/>
      <c r="LXS585" s="178"/>
      <c r="LXT585" s="178"/>
      <c r="LXU585" s="178"/>
      <c r="LXV585" s="178"/>
      <c r="LXW585" s="178"/>
      <c r="LXX585" s="178"/>
      <c r="LXY585" s="178"/>
      <c r="LXZ585" s="178"/>
      <c r="LYA585" s="178"/>
      <c r="LYB585" s="178"/>
      <c r="LYC585" s="178"/>
      <c r="LYD585" s="178"/>
      <c r="LYE585" s="178"/>
      <c r="LYF585" s="178"/>
      <c r="LYG585" s="178"/>
      <c r="LYH585" s="178"/>
      <c r="LYI585" s="178"/>
      <c r="LYJ585" s="178"/>
      <c r="LYK585" s="178"/>
      <c r="LYL585" s="178"/>
      <c r="LYM585" s="178"/>
      <c r="LYN585" s="178"/>
      <c r="LYO585" s="178"/>
      <c r="LYP585" s="178"/>
      <c r="LYQ585" s="178"/>
      <c r="LYR585" s="178"/>
      <c r="LYS585" s="178"/>
      <c r="LYT585" s="178"/>
      <c r="LYU585" s="178"/>
      <c r="LYV585" s="178"/>
      <c r="LYW585" s="178"/>
      <c r="LYX585" s="178"/>
      <c r="LYY585" s="178"/>
      <c r="LYZ585" s="178"/>
      <c r="LZA585" s="178"/>
      <c r="LZB585" s="178"/>
      <c r="LZC585" s="178"/>
      <c r="LZD585" s="178"/>
      <c r="LZE585" s="178"/>
      <c r="LZF585" s="178"/>
      <c r="LZG585" s="178"/>
      <c r="LZH585" s="178"/>
      <c r="LZI585" s="178"/>
      <c r="LZJ585" s="178"/>
      <c r="LZK585" s="178"/>
      <c r="LZL585" s="178"/>
      <c r="LZM585" s="178"/>
      <c r="LZN585" s="178"/>
      <c r="LZO585" s="178"/>
      <c r="LZP585" s="178"/>
      <c r="LZQ585" s="178"/>
      <c r="LZR585" s="178"/>
      <c r="LZS585" s="178"/>
      <c r="LZT585" s="178"/>
      <c r="LZU585" s="178"/>
      <c r="LZV585" s="178"/>
      <c r="LZW585" s="178"/>
      <c r="LZX585" s="178"/>
      <c r="LZY585" s="178"/>
      <c r="LZZ585" s="178"/>
      <c r="MAA585" s="178"/>
      <c r="MAB585" s="178"/>
      <c r="MAC585" s="178"/>
      <c r="MAD585" s="178"/>
      <c r="MAE585" s="178"/>
      <c r="MAF585" s="178"/>
      <c r="MAG585" s="178"/>
      <c r="MAH585" s="178"/>
      <c r="MAI585" s="178"/>
      <c r="MAJ585" s="178"/>
      <c r="MAK585" s="178"/>
      <c r="MAL585" s="178"/>
      <c r="MAM585" s="178"/>
      <c r="MAN585" s="178"/>
      <c r="MAO585" s="178"/>
      <c r="MAP585" s="178"/>
      <c r="MAQ585" s="178"/>
      <c r="MAR585" s="178"/>
      <c r="MAS585" s="178"/>
      <c r="MAT585" s="178"/>
      <c r="MAU585" s="178"/>
      <c r="MAV585" s="178"/>
      <c r="MAW585" s="178"/>
      <c r="MAX585" s="178"/>
      <c r="MAY585" s="178"/>
      <c r="MAZ585" s="178"/>
      <c r="MBA585" s="178"/>
      <c r="MBB585" s="178"/>
      <c r="MBC585" s="178"/>
      <c r="MBD585" s="178"/>
      <c r="MBE585" s="178"/>
      <c r="MBF585" s="178"/>
      <c r="MBG585" s="178"/>
      <c r="MBH585" s="178"/>
      <c r="MBI585" s="178"/>
      <c r="MBJ585" s="178"/>
      <c r="MBK585" s="178"/>
      <c r="MBL585" s="178"/>
      <c r="MBM585" s="178"/>
      <c r="MBN585" s="178"/>
      <c r="MBO585" s="178"/>
      <c r="MBP585" s="178"/>
      <c r="MBQ585" s="178"/>
      <c r="MBR585" s="178"/>
      <c r="MBS585" s="178"/>
      <c r="MBT585" s="178"/>
      <c r="MBU585" s="178"/>
      <c r="MBV585" s="178"/>
      <c r="MBW585" s="178"/>
      <c r="MBX585" s="178"/>
      <c r="MBY585" s="178"/>
      <c r="MBZ585" s="178"/>
      <c r="MCA585" s="178"/>
      <c r="MCB585" s="178"/>
      <c r="MCC585" s="178"/>
      <c r="MCD585" s="178"/>
      <c r="MCE585" s="178"/>
      <c r="MCF585" s="178"/>
      <c r="MCG585" s="178"/>
      <c r="MCH585" s="178"/>
      <c r="MCI585" s="178"/>
      <c r="MCJ585" s="178"/>
      <c r="MCK585" s="178"/>
      <c r="MCL585" s="178"/>
      <c r="MCM585" s="178"/>
      <c r="MCN585" s="178"/>
      <c r="MCO585" s="178"/>
      <c r="MCP585" s="178"/>
      <c r="MCQ585" s="178"/>
      <c r="MCR585" s="178"/>
      <c r="MCS585" s="178"/>
      <c r="MCT585" s="178"/>
      <c r="MCU585" s="178"/>
      <c r="MCV585" s="178"/>
      <c r="MCW585" s="178"/>
      <c r="MCX585" s="178"/>
      <c r="MCY585" s="178"/>
      <c r="MCZ585" s="178"/>
      <c r="MDA585" s="178"/>
      <c r="MDB585" s="178"/>
      <c r="MDC585" s="178"/>
      <c r="MDD585" s="178"/>
      <c r="MDE585" s="178"/>
      <c r="MDF585" s="178"/>
      <c r="MDG585" s="178"/>
      <c r="MDH585" s="178"/>
      <c r="MDI585" s="178"/>
      <c r="MDJ585" s="178"/>
      <c r="MDK585" s="178"/>
      <c r="MDL585" s="178"/>
      <c r="MDM585" s="178"/>
      <c r="MDN585" s="178"/>
      <c r="MDO585" s="178"/>
      <c r="MDP585" s="178"/>
      <c r="MDQ585" s="178"/>
      <c r="MDR585" s="178"/>
      <c r="MDS585" s="178"/>
      <c r="MDT585" s="178"/>
      <c r="MDU585" s="178"/>
      <c r="MDV585" s="178"/>
      <c r="MDW585" s="178"/>
      <c r="MDX585" s="178"/>
      <c r="MDY585" s="178"/>
      <c r="MDZ585" s="178"/>
      <c r="MEA585" s="178"/>
      <c r="MEB585" s="178"/>
      <c r="MEC585" s="178"/>
      <c r="MED585" s="178"/>
      <c r="MEE585" s="178"/>
      <c r="MEF585" s="178"/>
      <c r="MEG585" s="178"/>
      <c r="MEH585" s="178"/>
      <c r="MEI585" s="178"/>
      <c r="MEJ585" s="178"/>
      <c r="MEK585" s="178"/>
      <c r="MEL585" s="178"/>
      <c r="MEM585" s="178"/>
      <c r="MEN585" s="178"/>
      <c r="MEO585" s="178"/>
      <c r="MEP585" s="178"/>
      <c r="MEQ585" s="178"/>
      <c r="MER585" s="178"/>
      <c r="MES585" s="178"/>
      <c r="MET585" s="178"/>
      <c r="MEU585" s="178"/>
      <c r="MEV585" s="178"/>
      <c r="MEW585" s="178"/>
      <c r="MEX585" s="178"/>
      <c r="MEY585" s="178"/>
      <c r="MEZ585" s="178"/>
      <c r="MFA585" s="178"/>
      <c r="MFB585" s="178"/>
      <c r="MFC585" s="178"/>
      <c r="MFD585" s="178"/>
      <c r="MFE585" s="178"/>
      <c r="MFF585" s="178"/>
      <c r="MFG585" s="178"/>
      <c r="MFH585" s="178"/>
      <c r="MFI585" s="178"/>
      <c r="MFJ585" s="178"/>
      <c r="MFK585" s="178"/>
      <c r="MFL585" s="178"/>
      <c r="MFM585" s="178"/>
      <c r="MFN585" s="178"/>
      <c r="MFO585" s="178"/>
      <c r="MFP585" s="178"/>
      <c r="MFQ585" s="178"/>
      <c r="MFR585" s="178"/>
      <c r="MFS585" s="178"/>
      <c r="MFT585" s="178"/>
      <c r="MFU585" s="178"/>
      <c r="MFV585" s="178"/>
      <c r="MFW585" s="178"/>
      <c r="MFX585" s="178"/>
      <c r="MFY585" s="178"/>
      <c r="MFZ585" s="178"/>
      <c r="MGA585" s="178"/>
      <c r="MGB585" s="178"/>
      <c r="MGC585" s="178"/>
      <c r="MGD585" s="178"/>
      <c r="MGE585" s="178"/>
      <c r="MGF585" s="178"/>
      <c r="MGG585" s="178"/>
      <c r="MGH585" s="178"/>
      <c r="MGI585" s="178"/>
      <c r="MGJ585" s="178"/>
      <c r="MGK585" s="178"/>
      <c r="MGL585" s="178"/>
      <c r="MGM585" s="178"/>
      <c r="MGN585" s="178"/>
      <c r="MGO585" s="178"/>
      <c r="MGP585" s="178"/>
      <c r="MGQ585" s="178"/>
      <c r="MGR585" s="178"/>
      <c r="MGS585" s="178"/>
      <c r="MGT585" s="178"/>
      <c r="MGU585" s="178"/>
      <c r="MGV585" s="178"/>
      <c r="MGW585" s="178"/>
      <c r="MGX585" s="178"/>
      <c r="MGY585" s="178"/>
      <c r="MGZ585" s="178"/>
      <c r="MHA585" s="178"/>
      <c r="MHB585" s="178"/>
      <c r="MHC585" s="178"/>
      <c r="MHD585" s="178"/>
      <c r="MHE585" s="178"/>
      <c r="MHF585" s="178"/>
      <c r="MHG585" s="178"/>
      <c r="MHH585" s="178"/>
      <c r="MHI585" s="178"/>
      <c r="MHJ585" s="178"/>
      <c r="MHK585" s="178"/>
      <c r="MHL585" s="178"/>
      <c r="MHM585" s="178"/>
      <c r="MHN585" s="178"/>
      <c r="MHO585" s="178"/>
      <c r="MHP585" s="178"/>
      <c r="MHQ585" s="178"/>
      <c r="MHR585" s="178"/>
      <c r="MHS585" s="178"/>
      <c r="MHT585" s="178"/>
      <c r="MHU585" s="178"/>
      <c r="MHV585" s="178"/>
      <c r="MHW585" s="178"/>
      <c r="MHX585" s="178"/>
      <c r="MHY585" s="178"/>
      <c r="MHZ585" s="178"/>
      <c r="MIA585" s="178"/>
      <c r="MIB585" s="178"/>
      <c r="MIC585" s="178"/>
      <c r="MID585" s="178"/>
      <c r="MIE585" s="178"/>
      <c r="MIF585" s="178"/>
      <c r="MIG585" s="178"/>
      <c r="MIH585" s="178"/>
      <c r="MII585" s="178"/>
      <c r="MIJ585" s="178"/>
      <c r="MIK585" s="178"/>
      <c r="MIL585" s="178"/>
      <c r="MIM585" s="178"/>
      <c r="MIN585" s="178"/>
      <c r="MIO585" s="178"/>
      <c r="MIP585" s="178"/>
      <c r="MIQ585" s="178"/>
      <c r="MIR585" s="178"/>
      <c r="MIS585" s="178"/>
      <c r="MIT585" s="178"/>
      <c r="MIU585" s="178"/>
      <c r="MIV585" s="178"/>
      <c r="MIW585" s="178"/>
      <c r="MIX585" s="178"/>
      <c r="MIY585" s="178"/>
      <c r="MIZ585" s="178"/>
      <c r="MJA585" s="178"/>
      <c r="MJB585" s="178"/>
      <c r="MJC585" s="178"/>
      <c r="MJD585" s="178"/>
      <c r="MJE585" s="178"/>
      <c r="MJF585" s="178"/>
      <c r="MJG585" s="178"/>
      <c r="MJH585" s="178"/>
      <c r="MJI585" s="178"/>
      <c r="MJJ585" s="178"/>
      <c r="MJK585" s="178"/>
      <c r="MJL585" s="178"/>
      <c r="MJM585" s="178"/>
      <c r="MJN585" s="178"/>
      <c r="MJO585" s="178"/>
      <c r="MJP585" s="178"/>
      <c r="MJQ585" s="178"/>
      <c r="MJR585" s="178"/>
      <c r="MJS585" s="178"/>
      <c r="MJT585" s="178"/>
      <c r="MJU585" s="178"/>
      <c r="MJV585" s="178"/>
      <c r="MJW585" s="178"/>
      <c r="MJX585" s="178"/>
      <c r="MJY585" s="178"/>
      <c r="MJZ585" s="178"/>
      <c r="MKA585" s="178"/>
      <c r="MKB585" s="178"/>
      <c r="MKC585" s="178"/>
      <c r="MKD585" s="178"/>
      <c r="MKE585" s="178"/>
      <c r="MKF585" s="178"/>
      <c r="MKG585" s="178"/>
      <c r="MKH585" s="178"/>
      <c r="MKI585" s="178"/>
      <c r="MKJ585" s="178"/>
      <c r="MKK585" s="178"/>
      <c r="MKL585" s="178"/>
      <c r="MKM585" s="178"/>
      <c r="MKN585" s="178"/>
      <c r="MKO585" s="178"/>
      <c r="MKP585" s="178"/>
      <c r="MKQ585" s="178"/>
      <c r="MKR585" s="178"/>
      <c r="MKS585" s="178"/>
      <c r="MKT585" s="178"/>
      <c r="MKU585" s="178"/>
      <c r="MKV585" s="178"/>
      <c r="MKW585" s="178"/>
      <c r="MKX585" s="178"/>
      <c r="MKY585" s="178"/>
      <c r="MKZ585" s="178"/>
      <c r="MLA585" s="178"/>
      <c r="MLB585" s="178"/>
      <c r="MLC585" s="178"/>
      <c r="MLD585" s="178"/>
      <c r="MLE585" s="178"/>
      <c r="MLF585" s="178"/>
      <c r="MLG585" s="178"/>
      <c r="MLH585" s="178"/>
      <c r="MLI585" s="178"/>
      <c r="MLJ585" s="178"/>
      <c r="MLK585" s="178"/>
      <c r="MLL585" s="178"/>
      <c r="MLM585" s="178"/>
      <c r="MLN585" s="178"/>
      <c r="MLO585" s="178"/>
      <c r="MLP585" s="178"/>
      <c r="MLQ585" s="178"/>
      <c r="MLR585" s="178"/>
      <c r="MLS585" s="178"/>
      <c r="MLT585" s="178"/>
      <c r="MLU585" s="178"/>
      <c r="MLV585" s="178"/>
      <c r="MLW585" s="178"/>
      <c r="MLX585" s="178"/>
      <c r="MLY585" s="178"/>
      <c r="MLZ585" s="178"/>
      <c r="MMA585" s="178"/>
      <c r="MMB585" s="178"/>
      <c r="MMC585" s="178"/>
      <c r="MMD585" s="178"/>
      <c r="MME585" s="178"/>
      <c r="MMF585" s="178"/>
      <c r="MMG585" s="178"/>
      <c r="MMH585" s="178"/>
      <c r="MMI585" s="178"/>
      <c r="MMJ585" s="178"/>
      <c r="MMK585" s="178"/>
      <c r="MML585" s="178"/>
      <c r="MMM585" s="178"/>
      <c r="MMN585" s="178"/>
      <c r="MMO585" s="178"/>
      <c r="MMP585" s="178"/>
      <c r="MMQ585" s="178"/>
      <c r="MMR585" s="178"/>
      <c r="MMS585" s="178"/>
      <c r="MMT585" s="178"/>
      <c r="MMU585" s="178"/>
      <c r="MMV585" s="178"/>
      <c r="MMW585" s="178"/>
      <c r="MMX585" s="178"/>
      <c r="MMY585" s="178"/>
      <c r="MMZ585" s="178"/>
      <c r="MNA585" s="178"/>
      <c r="MNB585" s="178"/>
      <c r="MNC585" s="178"/>
      <c r="MND585" s="178"/>
      <c r="MNE585" s="178"/>
      <c r="MNF585" s="178"/>
      <c r="MNG585" s="178"/>
      <c r="MNH585" s="178"/>
      <c r="MNI585" s="178"/>
      <c r="MNJ585" s="178"/>
      <c r="MNK585" s="178"/>
      <c r="MNL585" s="178"/>
      <c r="MNM585" s="178"/>
      <c r="MNN585" s="178"/>
      <c r="MNO585" s="178"/>
      <c r="MNP585" s="178"/>
      <c r="MNQ585" s="178"/>
      <c r="MNR585" s="178"/>
      <c r="MNS585" s="178"/>
      <c r="MNT585" s="178"/>
      <c r="MNU585" s="178"/>
      <c r="MNV585" s="178"/>
      <c r="MNW585" s="178"/>
      <c r="MNX585" s="178"/>
      <c r="MNY585" s="178"/>
      <c r="MNZ585" s="178"/>
      <c r="MOA585" s="178"/>
      <c r="MOB585" s="178"/>
      <c r="MOC585" s="178"/>
      <c r="MOD585" s="178"/>
      <c r="MOE585" s="178"/>
      <c r="MOF585" s="178"/>
      <c r="MOG585" s="178"/>
      <c r="MOH585" s="178"/>
      <c r="MOI585" s="178"/>
      <c r="MOJ585" s="178"/>
      <c r="MOK585" s="178"/>
      <c r="MOL585" s="178"/>
      <c r="MOM585" s="178"/>
      <c r="MON585" s="178"/>
      <c r="MOO585" s="178"/>
      <c r="MOP585" s="178"/>
      <c r="MOQ585" s="178"/>
      <c r="MOR585" s="178"/>
      <c r="MOS585" s="178"/>
      <c r="MOT585" s="178"/>
      <c r="MOU585" s="178"/>
      <c r="MOV585" s="178"/>
      <c r="MOW585" s="178"/>
      <c r="MOX585" s="178"/>
      <c r="MOY585" s="178"/>
      <c r="MOZ585" s="178"/>
      <c r="MPA585" s="178"/>
      <c r="MPB585" s="178"/>
      <c r="MPC585" s="178"/>
      <c r="MPD585" s="178"/>
      <c r="MPE585" s="178"/>
      <c r="MPF585" s="178"/>
      <c r="MPG585" s="178"/>
      <c r="MPH585" s="178"/>
      <c r="MPI585" s="178"/>
      <c r="MPJ585" s="178"/>
      <c r="MPK585" s="178"/>
      <c r="MPL585" s="178"/>
      <c r="MPM585" s="178"/>
      <c r="MPN585" s="178"/>
      <c r="MPO585" s="178"/>
      <c r="MPP585" s="178"/>
      <c r="MPQ585" s="178"/>
      <c r="MPR585" s="178"/>
      <c r="MPS585" s="178"/>
      <c r="MPT585" s="178"/>
      <c r="MPU585" s="178"/>
      <c r="MPV585" s="178"/>
      <c r="MPW585" s="178"/>
      <c r="MPX585" s="178"/>
      <c r="MPY585" s="178"/>
      <c r="MPZ585" s="178"/>
      <c r="MQA585" s="178"/>
      <c r="MQB585" s="178"/>
      <c r="MQC585" s="178"/>
      <c r="MQD585" s="178"/>
      <c r="MQE585" s="178"/>
      <c r="MQF585" s="178"/>
      <c r="MQG585" s="178"/>
      <c r="MQH585" s="178"/>
      <c r="MQI585" s="178"/>
      <c r="MQJ585" s="178"/>
      <c r="MQK585" s="178"/>
      <c r="MQL585" s="178"/>
      <c r="MQM585" s="178"/>
      <c r="MQN585" s="178"/>
      <c r="MQO585" s="178"/>
      <c r="MQP585" s="178"/>
      <c r="MQQ585" s="178"/>
      <c r="MQR585" s="178"/>
      <c r="MQS585" s="178"/>
      <c r="MQT585" s="178"/>
      <c r="MQU585" s="178"/>
      <c r="MQV585" s="178"/>
      <c r="MQW585" s="178"/>
      <c r="MQX585" s="178"/>
      <c r="MQY585" s="178"/>
      <c r="MQZ585" s="178"/>
      <c r="MRA585" s="178"/>
      <c r="MRB585" s="178"/>
      <c r="MRC585" s="178"/>
      <c r="MRD585" s="178"/>
      <c r="MRE585" s="178"/>
      <c r="MRF585" s="178"/>
      <c r="MRG585" s="178"/>
      <c r="MRH585" s="178"/>
      <c r="MRI585" s="178"/>
      <c r="MRJ585" s="178"/>
      <c r="MRK585" s="178"/>
      <c r="MRL585" s="178"/>
      <c r="MRM585" s="178"/>
      <c r="MRN585" s="178"/>
      <c r="MRO585" s="178"/>
      <c r="MRP585" s="178"/>
      <c r="MRQ585" s="178"/>
      <c r="MRR585" s="178"/>
      <c r="MRS585" s="178"/>
      <c r="MRT585" s="178"/>
      <c r="MRU585" s="178"/>
      <c r="MRV585" s="178"/>
      <c r="MRW585" s="178"/>
      <c r="MRX585" s="178"/>
      <c r="MRY585" s="178"/>
      <c r="MRZ585" s="178"/>
      <c r="MSA585" s="178"/>
      <c r="MSB585" s="178"/>
      <c r="MSC585" s="178"/>
      <c r="MSD585" s="178"/>
      <c r="MSE585" s="178"/>
      <c r="MSF585" s="178"/>
      <c r="MSG585" s="178"/>
      <c r="MSH585" s="178"/>
      <c r="MSI585" s="178"/>
      <c r="MSJ585" s="178"/>
      <c r="MSK585" s="178"/>
      <c r="MSL585" s="178"/>
      <c r="MSM585" s="178"/>
      <c r="MSN585" s="178"/>
      <c r="MSO585" s="178"/>
      <c r="MSP585" s="178"/>
      <c r="MSQ585" s="178"/>
      <c r="MSR585" s="178"/>
      <c r="MSS585" s="178"/>
      <c r="MST585" s="178"/>
      <c r="MSU585" s="178"/>
      <c r="MSV585" s="178"/>
      <c r="MSW585" s="178"/>
      <c r="MSX585" s="178"/>
      <c r="MSY585" s="178"/>
      <c r="MSZ585" s="178"/>
      <c r="MTA585" s="178"/>
      <c r="MTB585" s="178"/>
      <c r="MTC585" s="178"/>
      <c r="MTD585" s="178"/>
      <c r="MTE585" s="178"/>
      <c r="MTF585" s="178"/>
      <c r="MTG585" s="178"/>
      <c r="MTH585" s="178"/>
      <c r="MTI585" s="178"/>
      <c r="MTJ585" s="178"/>
      <c r="MTK585" s="178"/>
      <c r="MTL585" s="178"/>
      <c r="MTM585" s="178"/>
      <c r="MTN585" s="178"/>
      <c r="MTO585" s="178"/>
      <c r="MTP585" s="178"/>
      <c r="MTQ585" s="178"/>
      <c r="MTR585" s="178"/>
      <c r="MTS585" s="178"/>
      <c r="MTT585" s="178"/>
      <c r="MTU585" s="178"/>
      <c r="MTV585" s="178"/>
      <c r="MTW585" s="178"/>
      <c r="MTX585" s="178"/>
      <c r="MTY585" s="178"/>
      <c r="MTZ585" s="178"/>
      <c r="MUA585" s="178"/>
      <c r="MUB585" s="178"/>
      <c r="MUC585" s="178"/>
      <c r="MUD585" s="178"/>
      <c r="MUE585" s="178"/>
      <c r="MUF585" s="178"/>
      <c r="MUG585" s="178"/>
      <c r="MUH585" s="178"/>
      <c r="MUI585" s="178"/>
      <c r="MUJ585" s="178"/>
      <c r="MUK585" s="178"/>
      <c r="MUL585" s="178"/>
      <c r="MUM585" s="178"/>
      <c r="MUN585" s="178"/>
      <c r="MUO585" s="178"/>
      <c r="MUP585" s="178"/>
      <c r="MUQ585" s="178"/>
      <c r="MUR585" s="178"/>
      <c r="MUS585" s="178"/>
      <c r="MUT585" s="178"/>
      <c r="MUU585" s="178"/>
      <c r="MUV585" s="178"/>
      <c r="MUW585" s="178"/>
      <c r="MUX585" s="178"/>
      <c r="MUY585" s="178"/>
      <c r="MUZ585" s="178"/>
      <c r="MVA585" s="178"/>
      <c r="MVB585" s="178"/>
      <c r="MVC585" s="178"/>
      <c r="MVD585" s="178"/>
      <c r="MVE585" s="178"/>
      <c r="MVF585" s="178"/>
      <c r="MVG585" s="178"/>
      <c r="MVH585" s="178"/>
      <c r="MVI585" s="178"/>
      <c r="MVJ585" s="178"/>
      <c r="MVK585" s="178"/>
      <c r="MVL585" s="178"/>
      <c r="MVM585" s="178"/>
      <c r="MVN585" s="178"/>
      <c r="MVO585" s="178"/>
      <c r="MVP585" s="178"/>
      <c r="MVQ585" s="178"/>
      <c r="MVR585" s="178"/>
      <c r="MVS585" s="178"/>
      <c r="MVT585" s="178"/>
      <c r="MVU585" s="178"/>
      <c r="MVV585" s="178"/>
      <c r="MVW585" s="178"/>
      <c r="MVX585" s="178"/>
      <c r="MVY585" s="178"/>
      <c r="MVZ585" s="178"/>
      <c r="MWA585" s="178"/>
      <c r="MWB585" s="178"/>
      <c r="MWC585" s="178"/>
      <c r="MWD585" s="178"/>
      <c r="MWE585" s="178"/>
      <c r="MWF585" s="178"/>
      <c r="MWG585" s="178"/>
      <c r="MWH585" s="178"/>
      <c r="MWI585" s="178"/>
      <c r="MWJ585" s="178"/>
      <c r="MWK585" s="178"/>
      <c r="MWL585" s="178"/>
      <c r="MWM585" s="178"/>
      <c r="MWN585" s="178"/>
      <c r="MWO585" s="178"/>
      <c r="MWP585" s="178"/>
      <c r="MWQ585" s="178"/>
      <c r="MWR585" s="178"/>
      <c r="MWS585" s="178"/>
      <c r="MWT585" s="178"/>
      <c r="MWU585" s="178"/>
      <c r="MWV585" s="178"/>
      <c r="MWW585" s="178"/>
      <c r="MWX585" s="178"/>
      <c r="MWY585" s="178"/>
      <c r="MWZ585" s="178"/>
      <c r="MXA585" s="178"/>
      <c r="MXB585" s="178"/>
      <c r="MXC585" s="178"/>
      <c r="MXD585" s="178"/>
      <c r="MXE585" s="178"/>
      <c r="MXF585" s="178"/>
      <c r="MXG585" s="178"/>
      <c r="MXH585" s="178"/>
      <c r="MXI585" s="178"/>
      <c r="MXJ585" s="178"/>
      <c r="MXK585" s="178"/>
      <c r="MXL585" s="178"/>
      <c r="MXM585" s="178"/>
      <c r="MXN585" s="178"/>
      <c r="MXO585" s="178"/>
      <c r="MXP585" s="178"/>
      <c r="MXQ585" s="178"/>
      <c r="MXR585" s="178"/>
      <c r="MXS585" s="178"/>
      <c r="MXT585" s="178"/>
      <c r="MXU585" s="178"/>
      <c r="MXV585" s="178"/>
      <c r="MXW585" s="178"/>
      <c r="MXX585" s="178"/>
      <c r="MXY585" s="178"/>
      <c r="MXZ585" s="178"/>
      <c r="MYA585" s="178"/>
      <c r="MYB585" s="178"/>
      <c r="MYC585" s="178"/>
      <c r="MYD585" s="178"/>
      <c r="MYE585" s="178"/>
      <c r="MYF585" s="178"/>
      <c r="MYG585" s="178"/>
      <c r="MYH585" s="178"/>
      <c r="MYI585" s="178"/>
      <c r="MYJ585" s="178"/>
      <c r="MYK585" s="178"/>
      <c r="MYL585" s="178"/>
      <c r="MYM585" s="178"/>
      <c r="MYN585" s="178"/>
      <c r="MYO585" s="178"/>
      <c r="MYP585" s="178"/>
      <c r="MYQ585" s="178"/>
      <c r="MYR585" s="178"/>
      <c r="MYS585" s="178"/>
      <c r="MYT585" s="178"/>
      <c r="MYU585" s="178"/>
      <c r="MYV585" s="178"/>
      <c r="MYW585" s="178"/>
      <c r="MYX585" s="178"/>
      <c r="MYY585" s="178"/>
      <c r="MYZ585" s="178"/>
      <c r="MZA585" s="178"/>
      <c r="MZB585" s="178"/>
      <c r="MZC585" s="178"/>
      <c r="MZD585" s="178"/>
      <c r="MZE585" s="178"/>
      <c r="MZF585" s="178"/>
      <c r="MZG585" s="178"/>
      <c r="MZH585" s="178"/>
      <c r="MZI585" s="178"/>
      <c r="MZJ585" s="178"/>
      <c r="MZK585" s="178"/>
      <c r="MZL585" s="178"/>
      <c r="MZM585" s="178"/>
      <c r="MZN585" s="178"/>
      <c r="MZO585" s="178"/>
      <c r="MZP585" s="178"/>
      <c r="MZQ585" s="178"/>
      <c r="MZR585" s="178"/>
      <c r="MZS585" s="178"/>
      <c r="MZT585" s="178"/>
      <c r="MZU585" s="178"/>
      <c r="MZV585" s="178"/>
      <c r="MZW585" s="178"/>
      <c r="MZX585" s="178"/>
      <c r="MZY585" s="178"/>
      <c r="MZZ585" s="178"/>
      <c r="NAA585" s="178"/>
      <c r="NAB585" s="178"/>
      <c r="NAC585" s="178"/>
      <c r="NAD585" s="178"/>
      <c r="NAE585" s="178"/>
      <c r="NAF585" s="178"/>
      <c r="NAG585" s="178"/>
      <c r="NAH585" s="178"/>
      <c r="NAI585" s="178"/>
      <c r="NAJ585" s="178"/>
      <c r="NAK585" s="178"/>
      <c r="NAL585" s="178"/>
      <c r="NAM585" s="178"/>
      <c r="NAN585" s="178"/>
      <c r="NAO585" s="178"/>
      <c r="NAP585" s="178"/>
      <c r="NAQ585" s="178"/>
      <c r="NAR585" s="178"/>
      <c r="NAS585" s="178"/>
      <c r="NAT585" s="178"/>
      <c r="NAU585" s="178"/>
      <c r="NAV585" s="178"/>
      <c r="NAW585" s="178"/>
      <c r="NAX585" s="178"/>
      <c r="NAY585" s="178"/>
      <c r="NAZ585" s="178"/>
      <c r="NBA585" s="178"/>
      <c r="NBB585" s="178"/>
      <c r="NBC585" s="178"/>
      <c r="NBD585" s="178"/>
      <c r="NBE585" s="178"/>
      <c r="NBF585" s="178"/>
      <c r="NBG585" s="178"/>
      <c r="NBH585" s="178"/>
      <c r="NBI585" s="178"/>
      <c r="NBJ585" s="178"/>
      <c r="NBK585" s="178"/>
      <c r="NBL585" s="178"/>
      <c r="NBM585" s="178"/>
      <c r="NBN585" s="178"/>
      <c r="NBO585" s="178"/>
      <c r="NBP585" s="178"/>
      <c r="NBQ585" s="178"/>
      <c r="NBR585" s="178"/>
      <c r="NBS585" s="178"/>
      <c r="NBT585" s="178"/>
      <c r="NBU585" s="178"/>
      <c r="NBV585" s="178"/>
      <c r="NBW585" s="178"/>
      <c r="NBX585" s="178"/>
      <c r="NBY585" s="178"/>
      <c r="NBZ585" s="178"/>
      <c r="NCA585" s="178"/>
      <c r="NCB585" s="178"/>
      <c r="NCC585" s="178"/>
      <c r="NCD585" s="178"/>
      <c r="NCE585" s="178"/>
      <c r="NCF585" s="178"/>
      <c r="NCG585" s="178"/>
      <c r="NCH585" s="178"/>
      <c r="NCI585" s="178"/>
      <c r="NCJ585" s="178"/>
      <c r="NCK585" s="178"/>
      <c r="NCL585" s="178"/>
      <c r="NCM585" s="178"/>
      <c r="NCN585" s="178"/>
      <c r="NCO585" s="178"/>
      <c r="NCP585" s="178"/>
      <c r="NCQ585" s="178"/>
      <c r="NCR585" s="178"/>
      <c r="NCS585" s="178"/>
      <c r="NCT585" s="178"/>
      <c r="NCU585" s="178"/>
      <c r="NCV585" s="178"/>
      <c r="NCW585" s="178"/>
      <c r="NCX585" s="178"/>
      <c r="NCY585" s="178"/>
      <c r="NCZ585" s="178"/>
      <c r="NDA585" s="178"/>
      <c r="NDB585" s="178"/>
      <c r="NDC585" s="178"/>
      <c r="NDD585" s="178"/>
      <c r="NDE585" s="178"/>
      <c r="NDF585" s="178"/>
      <c r="NDG585" s="178"/>
      <c r="NDH585" s="178"/>
      <c r="NDI585" s="178"/>
      <c r="NDJ585" s="178"/>
      <c r="NDK585" s="178"/>
      <c r="NDL585" s="178"/>
      <c r="NDM585" s="178"/>
      <c r="NDN585" s="178"/>
      <c r="NDO585" s="178"/>
      <c r="NDP585" s="178"/>
      <c r="NDQ585" s="178"/>
      <c r="NDR585" s="178"/>
      <c r="NDS585" s="178"/>
      <c r="NDT585" s="178"/>
      <c r="NDU585" s="178"/>
      <c r="NDV585" s="178"/>
      <c r="NDW585" s="178"/>
      <c r="NDX585" s="178"/>
      <c r="NDY585" s="178"/>
      <c r="NDZ585" s="178"/>
      <c r="NEA585" s="178"/>
      <c r="NEB585" s="178"/>
      <c r="NEC585" s="178"/>
      <c r="NED585" s="178"/>
      <c r="NEE585" s="178"/>
      <c r="NEF585" s="178"/>
      <c r="NEG585" s="178"/>
      <c r="NEH585" s="178"/>
      <c r="NEI585" s="178"/>
      <c r="NEJ585" s="178"/>
      <c r="NEK585" s="178"/>
      <c r="NEL585" s="178"/>
      <c r="NEM585" s="178"/>
      <c r="NEN585" s="178"/>
      <c r="NEO585" s="178"/>
      <c r="NEP585" s="178"/>
      <c r="NEQ585" s="178"/>
      <c r="NER585" s="178"/>
      <c r="NES585" s="178"/>
      <c r="NET585" s="178"/>
      <c r="NEU585" s="178"/>
      <c r="NEV585" s="178"/>
      <c r="NEW585" s="178"/>
      <c r="NEX585" s="178"/>
      <c r="NEY585" s="178"/>
      <c r="NEZ585" s="178"/>
      <c r="NFA585" s="178"/>
      <c r="NFB585" s="178"/>
      <c r="NFC585" s="178"/>
      <c r="NFD585" s="178"/>
      <c r="NFE585" s="178"/>
      <c r="NFF585" s="178"/>
      <c r="NFG585" s="178"/>
      <c r="NFH585" s="178"/>
      <c r="NFI585" s="178"/>
      <c r="NFJ585" s="178"/>
      <c r="NFK585" s="178"/>
      <c r="NFL585" s="178"/>
      <c r="NFM585" s="178"/>
      <c r="NFN585" s="178"/>
      <c r="NFO585" s="178"/>
      <c r="NFP585" s="178"/>
      <c r="NFQ585" s="178"/>
      <c r="NFR585" s="178"/>
      <c r="NFS585" s="178"/>
      <c r="NFT585" s="178"/>
      <c r="NFU585" s="178"/>
      <c r="NFV585" s="178"/>
      <c r="NFW585" s="178"/>
      <c r="NFX585" s="178"/>
      <c r="NFY585" s="178"/>
      <c r="NFZ585" s="178"/>
      <c r="NGA585" s="178"/>
      <c r="NGB585" s="178"/>
      <c r="NGC585" s="178"/>
      <c r="NGD585" s="178"/>
      <c r="NGE585" s="178"/>
      <c r="NGF585" s="178"/>
      <c r="NGG585" s="178"/>
      <c r="NGH585" s="178"/>
      <c r="NGI585" s="178"/>
      <c r="NGJ585" s="178"/>
      <c r="NGK585" s="178"/>
      <c r="NGL585" s="178"/>
      <c r="NGM585" s="178"/>
      <c r="NGN585" s="178"/>
      <c r="NGO585" s="178"/>
      <c r="NGP585" s="178"/>
      <c r="NGQ585" s="178"/>
      <c r="NGR585" s="178"/>
      <c r="NGS585" s="178"/>
      <c r="NGT585" s="178"/>
      <c r="NGU585" s="178"/>
      <c r="NGV585" s="178"/>
      <c r="NGW585" s="178"/>
      <c r="NGX585" s="178"/>
      <c r="NGY585" s="178"/>
      <c r="NGZ585" s="178"/>
      <c r="NHA585" s="178"/>
      <c r="NHB585" s="178"/>
      <c r="NHC585" s="178"/>
      <c r="NHD585" s="178"/>
      <c r="NHE585" s="178"/>
      <c r="NHF585" s="178"/>
      <c r="NHG585" s="178"/>
      <c r="NHH585" s="178"/>
      <c r="NHI585" s="178"/>
      <c r="NHJ585" s="178"/>
      <c r="NHK585" s="178"/>
      <c r="NHL585" s="178"/>
      <c r="NHM585" s="178"/>
      <c r="NHN585" s="178"/>
      <c r="NHO585" s="178"/>
      <c r="NHP585" s="178"/>
      <c r="NHQ585" s="178"/>
      <c r="NHR585" s="178"/>
      <c r="NHS585" s="178"/>
      <c r="NHT585" s="178"/>
      <c r="NHU585" s="178"/>
      <c r="NHV585" s="178"/>
      <c r="NHW585" s="178"/>
      <c r="NHX585" s="178"/>
      <c r="NHY585" s="178"/>
      <c r="NHZ585" s="178"/>
      <c r="NIA585" s="178"/>
      <c r="NIB585" s="178"/>
      <c r="NIC585" s="178"/>
      <c r="NID585" s="178"/>
      <c r="NIE585" s="178"/>
      <c r="NIF585" s="178"/>
      <c r="NIG585" s="178"/>
      <c r="NIH585" s="178"/>
      <c r="NII585" s="178"/>
      <c r="NIJ585" s="178"/>
      <c r="NIK585" s="178"/>
      <c r="NIL585" s="178"/>
      <c r="NIM585" s="178"/>
      <c r="NIN585" s="178"/>
      <c r="NIO585" s="178"/>
      <c r="NIP585" s="178"/>
      <c r="NIQ585" s="178"/>
      <c r="NIR585" s="178"/>
      <c r="NIS585" s="178"/>
      <c r="NIT585" s="178"/>
      <c r="NIU585" s="178"/>
      <c r="NIV585" s="178"/>
      <c r="NIW585" s="178"/>
      <c r="NIX585" s="178"/>
      <c r="NIY585" s="178"/>
      <c r="NIZ585" s="178"/>
      <c r="NJA585" s="178"/>
      <c r="NJB585" s="178"/>
      <c r="NJC585" s="178"/>
      <c r="NJD585" s="178"/>
      <c r="NJE585" s="178"/>
      <c r="NJF585" s="178"/>
      <c r="NJG585" s="178"/>
      <c r="NJH585" s="178"/>
      <c r="NJI585" s="178"/>
      <c r="NJJ585" s="178"/>
      <c r="NJK585" s="178"/>
      <c r="NJL585" s="178"/>
      <c r="NJM585" s="178"/>
      <c r="NJN585" s="178"/>
      <c r="NJO585" s="178"/>
      <c r="NJP585" s="178"/>
      <c r="NJQ585" s="178"/>
      <c r="NJR585" s="178"/>
      <c r="NJS585" s="178"/>
      <c r="NJT585" s="178"/>
      <c r="NJU585" s="178"/>
      <c r="NJV585" s="178"/>
      <c r="NJW585" s="178"/>
      <c r="NJX585" s="178"/>
      <c r="NJY585" s="178"/>
      <c r="NJZ585" s="178"/>
      <c r="NKA585" s="178"/>
      <c r="NKB585" s="178"/>
      <c r="NKC585" s="178"/>
      <c r="NKD585" s="178"/>
      <c r="NKE585" s="178"/>
      <c r="NKF585" s="178"/>
      <c r="NKG585" s="178"/>
      <c r="NKH585" s="178"/>
      <c r="NKI585" s="178"/>
      <c r="NKJ585" s="178"/>
      <c r="NKK585" s="178"/>
      <c r="NKL585" s="178"/>
      <c r="NKM585" s="178"/>
      <c r="NKN585" s="178"/>
      <c r="NKO585" s="178"/>
      <c r="NKP585" s="178"/>
      <c r="NKQ585" s="178"/>
      <c r="NKR585" s="178"/>
      <c r="NKS585" s="178"/>
      <c r="NKT585" s="178"/>
      <c r="NKU585" s="178"/>
      <c r="NKV585" s="178"/>
      <c r="NKW585" s="178"/>
      <c r="NKX585" s="178"/>
      <c r="NKY585" s="178"/>
      <c r="NKZ585" s="178"/>
      <c r="NLA585" s="178"/>
      <c r="NLB585" s="178"/>
      <c r="NLC585" s="178"/>
      <c r="NLD585" s="178"/>
      <c r="NLE585" s="178"/>
      <c r="NLF585" s="178"/>
      <c r="NLG585" s="178"/>
      <c r="NLH585" s="178"/>
      <c r="NLI585" s="178"/>
      <c r="NLJ585" s="178"/>
      <c r="NLK585" s="178"/>
      <c r="NLL585" s="178"/>
      <c r="NLM585" s="178"/>
      <c r="NLN585" s="178"/>
      <c r="NLO585" s="178"/>
      <c r="NLP585" s="178"/>
      <c r="NLQ585" s="178"/>
      <c r="NLR585" s="178"/>
      <c r="NLS585" s="178"/>
      <c r="NLT585" s="178"/>
      <c r="NLU585" s="178"/>
      <c r="NLV585" s="178"/>
      <c r="NLW585" s="178"/>
      <c r="NLX585" s="178"/>
      <c r="NLY585" s="178"/>
      <c r="NLZ585" s="178"/>
      <c r="NMA585" s="178"/>
      <c r="NMB585" s="178"/>
      <c r="NMC585" s="178"/>
      <c r="NMD585" s="178"/>
      <c r="NME585" s="178"/>
      <c r="NMF585" s="178"/>
      <c r="NMG585" s="178"/>
      <c r="NMH585" s="178"/>
      <c r="NMI585" s="178"/>
      <c r="NMJ585" s="178"/>
      <c r="NMK585" s="178"/>
      <c r="NML585" s="178"/>
      <c r="NMM585" s="178"/>
      <c r="NMN585" s="178"/>
      <c r="NMO585" s="178"/>
      <c r="NMP585" s="178"/>
      <c r="NMQ585" s="178"/>
      <c r="NMR585" s="178"/>
      <c r="NMS585" s="178"/>
      <c r="NMT585" s="178"/>
      <c r="NMU585" s="178"/>
      <c r="NMV585" s="178"/>
      <c r="NMW585" s="178"/>
      <c r="NMX585" s="178"/>
      <c r="NMY585" s="178"/>
      <c r="NMZ585" s="178"/>
      <c r="NNA585" s="178"/>
      <c r="NNB585" s="178"/>
      <c r="NNC585" s="178"/>
      <c r="NND585" s="178"/>
      <c r="NNE585" s="178"/>
      <c r="NNF585" s="178"/>
      <c r="NNG585" s="178"/>
      <c r="NNH585" s="178"/>
      <c r="NNI585" s="178"/>
      <c r="NNJ585" s="178"/>
      <c r="NNK585" s="178"/>
      <c r="NNL585" s="178"/>
      <c r="NNM585" s="178"/>
      <c r="NNN585" s="178"/>
      <c r="NNO585" s="178"/>
      <c r="NNP585" s="178"/>
      <c r="NNQ585" s="178"/>
      <c r="NNR585" s="178"/>
      <c r="NNS585" s="178"/>
      <c r="NNT585" s="178"/>
      <c r="NNU585" s="178"/>
      <c r="NNV585" s="178"/>
      <c r="NNW585" s="178"/>
      <c r="NNX585" s="178"/>
      <c r="NNY585" s="178"/>
      <c r="NNZ585" s="178"/>
      <c r="NOA585" s="178"/>
      <c r="NOB585" s="178"/>
      <c r="NOC585" s="178"/>
      <c r="NOD585" s="178"/>
      <c r="NOE585" s="178"/>
      <c r="NOF585" s="178"/>
      <c r="NOG585" s="178"/>
      <c r="NOH585" s="178"/>
      <c r="NOI585" s="178"/>
      <c r="NOJ585" s="178"/>
      <c r="NOK585" s="178"/>
      <c r="NOL585" s="178"/>
      <c r="NOM585" s="178"/>
      <c r="NON585" s="178"/>
      <c r="NOO585" s="178"/>
      <c r="NOP585" s="178"/>
      <c r="NOQ585" s="178"/>
      <c r="NOR585" s="178"/>
      <c r="NOS585" s="178"/>
      <c r="NOT585" s="178"/>
      <c r="NOU585" s="178"/>
      <c r="NOV585" s="178"/>
      <c r="NOW585" s="178"/>
      <c r="NOX585" s="178"/>
      <c r="NOY585" s="178"/>
      <c r="NOZ585" s="178"/>
      <c r="NPA585" s="178"/>
      <c r="NPB585" s="178"/>
      <c r="NPC585" s="178"/>
      <c r="NPD585" s="178"/>
      <c r="NPE585" s="178"/>
      <c r="NPF585" s="178"/>
      <c r="NPG585" s="178"/>
      <c r="NPH585" s="178"/>
      <c r="NPI585" s="178"/>
      <c r="NPJ585" s="178"/>
      <c r="NPK585" s="178"/>
      <c r="NPL585" s="178"/>
      <c r="NPM585" s="178"/>
      <c r="NPN585" s="178"/>
      <c r="NPO585" s="178"/>
      <c r="NPP585" s="178"/>
      <c r="NPQ585" s="178"/>
      <c r="NPR585" s="178"/>
      <c r="NPS585" s="178"/>
      <c r="NPT585" s="178"/>
      <c r="NPU585" s="178"/>
      <c r="NPV585" s="178"/>
      <c r="NPW585" s="178"/>
      <c r="NPX585" s="178"/>
      <c r="NPY585" s="178"/>
      <c r="NPZ585" s="178"/>
      <c r="NQA585" s="178"/>
      <c r="NQB585" s="178"/>
      <c r="NQC585" s="178"/>
      <c r="NQD585" s="178"/>
      <c r="NQE585" s="178"/>
      <c r="NQF585" s="178"/>
      <c r="NQG585" s="178"/>
      <c r="NQH585" s="178"/>
      <c r="NQI585" s="178"/>
      <c r="NQJ585" s="178"/>
      <c r="NQK585" s="178"/>
      <c r="NQL585" s="178"/>
      <c r="NQM585" s="178"/>
      <c r="NQN585" s="178"/>
      <c r="NQO585" s="178"/>
      <c r="NQP585" s="178"/>
      <c r="NQQ585" s="178"/>
      <c r="NQR585" s="178"/>
      <c r="NQS585" s="178"/>
      <c r="NQT585" s="178"/>
      <c r="NQU585" s="178"/>
      <c r="NQV585" s="178"/>
      <c r="NQW585" s="178"/>
      <c r="NQX585" s="178"/>
      <c r="NQY585" s="178"/>
      <c r="NQZ585" s="178"/>
      <c r="NRA585" s="178"/>
      <c r="NRB585" s="178"/>
      <c r="NRC585" s="178"/>
      <c r="NRD585" s="178"/>
      <c r="NRE585" s="178"/>
      <c r="NRF585" s="178"/>
      <c r="NRG585" s="178"/>
      <c r="NRH585" s="178"/>
      <c r="NRI585" s="178"/>
      <c r="NRJ585" s="178"/>
      <c r="NRK585" s="178"/>
      <c r="NRL585" s="178"/>
      <c r="NRM585" s="178"/>
      <c r="NRN585" s="178"/>
      <c r="NRO585" s="178"/>
      <c r="NRP585" s="178"/>
      <c r="NRQ585" s="178"/>
      <c r="NRR585" s="178"/>
      <c r="NRS585" s="178"/>
      <c r="NRT585" s="178"/>
      <c r="NRU585" s="178"/>
      <c r="NRV585" s="178"/>
      <c r="NRW585" s="178"/>
      <c r="NRX585" s="178"/>
      <c r="NRY585" s="178"/>
      <c r="NRZ585" s="178"/>
      <c r="NSA585" s="178"/>
      <c r="NSB585" s="178"/>
      <c r="NSC585" s="178"/>
      <c r="NSD585" s="178"/>
      <c r="NSE585" s="178"/>
      <c r="NSF585" s="178"/>
      <c r="NSG585" s="178"/>
      <c r="NSH585" s="178"/>
      <c r="NSI585" s="178"/>
      <c r="NSJ585" s="178"/>
      <c r="NSK585" s="178"/>
      <c r="NSL585" s="178"/>
      <c r="NSM585" s="178"/>
      <c r="NSN585" s="178"/>
      <c r="NSO585" s="178"/>
      <c r="NSP585" s="178"/>
      <c r="NSQ585" s="178"/>
      <c r="NSR585" s="178"/>
      <c r="NSS585" s="178"/>
      <c r="NST585" s="178"/>
      <c r="NSU585" s="178"/>
      <c r="NSV585" s="178"/>
      <c r="NSW585" s="178"/>
      <c r="NSX585" s="178"/>
      <c r="NSY585" s="178"/>
      <c r="NSZ585" s="178"/>
      <c r="NTA585" s="178"/>
      <c r="NTB585" s="178"/>
      <c r="NTC585" s="178"/>
      <c r="NTD585" s="178"/>
      <c r="NTE585" s="178"/>
      <c r="NTF585" s="178"/>
      <c r="NTG585" s="178"/>
      <c r="NTH585" s="178"/>
      <c r="NTI585" s="178"/>
      <c r="NTJ585" s="178"/>
      <c r="NTK585" s="178"/>
      <c r="NTL585" s="178"/>
      <c r="NTM585" s="178"/>
      <c r="NTN585" s="178"/>
      <c r="NTO585" s="178"/>
      <c r="NTP585" s="178"/>
      <c r="NTQ585" s="178"/>
      <c r="NTR585" s="178"/>
      <c r="NTS585" s="178"/>
      <c r="NTT585" s="178"/>
      <c r="NTU585" s="178"/>
      <c r="NTV585" s="178"/>
      <c r="NTW585" s="178"/>
      <c r="NTX585" s="178"/>
      <c r="NTY585" s="178"/>
      <c r="NTZ585" s="178"/>
      <c r="NUA585" s="178"/>
      <c r="NUB585" s="178"/>
      <c r="NUC585" s="178"/>
      <c r="NUD585" s="178"/>
      <c r="NUE585" s="178"/>
      <c r="NUF585" s="178"/>
      <c r="NUG585" s="178"/>
      <c r="NUH585" s="178"/>
      <c r="NUI585" s="178"/>
      <c r="NUJ585" s="178"/>
      <c r="NUK585" s="178"/>
      <c r="NUL585" s="178"/>
      <c r="NUM585" s="178"/>
      <c r="NUN585" s="178"/>
      <c r="NUO585" s="178"/>
      <c r="NUP585" s="178"/>
      <c r="NUQ585" s="178"/>
      <c r="NUR585" s="178"/>
      <c r="NUS585" s="178"/>
      <c r="NUT585" s="178"/>
      <c r="NUU585" s="178"/>
      <c r="NUV585" s="178"/>
      <c r="NUW585" s="178"/>
      <c r="NUX585" s="178"/>
      <c r="NUY585" s="178"/>
      <c r="NUZ585" s="178"/>
      <c r="NVA585" s="178"/>
      <c r="NVB585" s="178"/>
      <c r="NVC585" s="178"/>
      <c r="NVD585" s="178"/>
      <c r="NVE585" s="178"/>
      <c r="NVF585" s="178"/>
      <c r="NVG585" s="178"/>
      <c r="NVH585" s="178"/>
      <c r="NVI585" s="178"/>
      <c r="NVJ585" s="178"/>
      <c r="NVK585" s="178"/>
      <c r="NVL585" s="178"/>
      <c r="NVM585" s="178"/>
      <c r="NVN585" s="178"/>
      <c r="NVO585" s="178"/>
      <c r="NVP585" s="178"/>
      <c r="NVQ585" s="178"/>
      <c r="NVR585" s="178"/>
      <c r="NVS585" s="178"/>
      <c r="NVT585" s="178"/>
      <c r="NVU585" s="178"/>
      <c r="NVV585" s="178"/>
      <c r="NVW585" s="178"/>
      <c r="NVX585" s="178"/>
      <c r="NVY585" s="178"/>
      <c r="NVZ585" s="178"/>
      <c r="NWA585" s="178"/>
      <c r="NWB585" s="178"/>
      <c r="NWC585" s="178"/>
      <c r="NWD585" s="178"/>
      <c r="NWE585" s="178"/>
      <c r="NWF585" s="178"/>
      <c r="NWG585" s="178"/>
      <c r="NWH585" s="178"/>
      <c r="NWI585" s="178"/>
      <c r="NWJ585" s="178"/>
      <c r="NWK585" s="178"/>
      <c r="NWL585" s="178"/>
      <c r="NWM585" s="178"/>
      <c r="NWN585" s="178"/>
      <c r="NWO585" s="178"/>
      <c r="NWP585" s="178"/>
      <c r="NWQ585" s="178"/>
      <c r="NWR585" s="178"/>
      <c r="NWS585" s="178"/>
      <c r="NWT585" s="178"/>
      <c r="NWU585" s="178"/>
      <c r="NWV585" s="178"/>
      <c r="NWW585" s="178"/>
      <c r="NWX585" s="178"/>
      <c r="NWY585" s="178"/>
      <c r="NWZ585" s="178"/>
      <c r="NXA585" s="178"/>
      <c r="NXB585" s="178"/>
      <c r="NXC585" s="178"/>
      <c r="NXD585" s="178"/>
      <c r="NXE585" s="178"/>
      <c r="NXF585" s="178"/>
      <c r="NXG585" s="178"/>
      <c r="NXH585" s="178"/>
      <c r="NXI585" s="178"/>
      <c r="NXJ585" s="178"/>
      <c r="NXK585" s="178"/>
      <c r="NXL585" s="178"/>
      <c r="NXM585" s="178"/>
      <c r="NXN585" s="178"/>
      <c r="NXO585" s="178"/>
      <c r="NXP585" s="178"/>
      <c r="NXQ585" s="178"/>
      <c r="NXR585" s="178"/>
      <c r="NXS585" s="178"/>
      <c r="NXT585" s="178"/>
      <c r="NXU585" s="178"/>
      <c r="NXV585" s="178"/>
      <c r="NXW585" s="178"/>
      <c r="NXX585" s="178"/>
      <c r="NXY585" s="178"/>
      <c r="NXZ585" s="178"/>
      <c r="NYA585" s="178"/>
      <c r="NYB585" s="178"/>
      <c r="NYC585" s="178"/>
      <c r="NYD585" s="178"/>
      <c r="NYE585" s="178"/>
      <c r="NYF585" s="178"/>
      <c r="NYG585" s="178"/>
      <c r="NYH585" s="178"/>
      <c r="NYI585" s="178"/>
      <c r="NYJ585" s="178"/>
      <c r="NYK585" s="178"/>
      <c r="NYL585" s="178"/>
      <c r="NYM585" s="178"/>
      <c r="NYN585" s="178"/>
      <c r="NYO585" s="178"/>
      <c r="NYP585" s="178"/>
      <c r="NYQ585" s="178"/>
      <c r="NYR585" s="178"/>
      <c r="NYS585" s="178"/>
      <c r="NYT585" s="178"/>
      <c r="NYU585" s="178"/>
      <c r="NYV585" s="178"/>
      <c r="NYW585" s="178"/>
      <c r="NYX585" s="178"/>
      <c r="NYY585" s="178"/>
      <c r="NYZ585" s="178"/>
      <c r="NZA585" s="178"/>
      <c r="NZB585" s="178"/>
      <c r="NZC585" s="178"/>
      <c r="NZD585" s="178"/>
      <c r="NZE585" s="178"/>
      <c r="NZF585" s="178"/>
      <c r="NZG585" s="178"/>
      <c r="NZH585" s="178"/>
      <c r="NZI585" s="178"/>
      <c r="NZJ585" s="178"/>
      <c r="NZK585" s="178"/>
      <c r="NZL585" s="178"/>
      <c r="NZM585" s="178"/>
      <c r="NZN585" s="178"/>
      <c r="NZO585" s="178"/>
      <c r="NZP585" s="178"/>
      <c r="NZQ585" s="178"/>
      <c r="NZR585" s="178"/>
      <c r="NZS585" s="178"/>
      <c r="NZT585" s="178"/>
      <c r="NZU585" s="178"/>
      <c r="NZV585" s="178"/>
      <c r="NZW585" s="178"/>
      <c r="NZX585" s="178"/>
      <c r="NZY585" s="178"/>
      <c r="NZZ585" s="178"/>
      <c r="OAA585" s="178"/>
      <c r="OAB585" s="178"/>
      <c r="OAC585" s="178"/>
      <c r="OAD585" s="178"/>
      <c r="OAE585" s="178"/>
      <c r="OAF585" s="178"/>
      <c r="OAG585" s="178"/>
      <c r="OAH585" s="178"/>
      <c r="OAI585" s="178"/>
      <c r="OAJ585" s="178"/>
      <c r="OAK585" s="178"/>
      <c r="OAL585" s="178"/>
      <c r="OAM585" s="178"/>
      <c r="OAN585" s="178"/>
      <c r="OAO585" s="178"/>
      <c r="OAP585" s="178"/>
      <c r="OAQ585" s="178"/>
      <c r="OAR585" s="178"/>
      <c r="OAS585" s="178"/>
      <c r="OAT585" s="178"/>
      <c r="OAU585" s="178"/>
      <c r="OAV585" s="178"/>
      <c r="OAW585" s="178"/>
      <c r="OAX585" s="178"/>
      <c r="OAY585" s="178"/>
      <c r="OAZ585" s="178"/>
      <c r="OBA585" s="178"/>
      <c r="OBB585" s="178"/>
      <c r="OBC585" s="178"/>
      <c r="OBD585" s="178"/>
      <c r="OBE585" s="178"/>
      <c r="OBF585" s="178"/>
      <c r="OBG585" s="178"/>
      <c r="OBH585" s="178"/>
      <c r="OBI585" s="178"/>
      <c r="OBJ585" s="178"/>
      <c r="OBK585" s="178"/>
      <c r="OBL585" s="178"/>
      <c r="OBM585" s="178"/>
      <c r="OBN585" s="178"/>
      <c r="OBO585" s="178"/>
      <c r="OBP585" s="178"/>
      <c r="OBQ585" s="178"/>
      <c r="OBR585" s="178"/>
      <c r="OBS585" s="178"/>
      <c r="OBT585" s="178"/>
      <c r="OBU585" s="178"/>
      <c r="OBV585" s="178"/>
      <c r="OBW585" s="178"/>
      <c r="OBX585" s="178"/>
      <c r="OBY585" s="178"/>
      <c r="OBZ585" s="178"/>
      <c r="OCA585" s="178"/>
      <c r="OCB585" s="178"/>
      <c r="OCC585" s="178"/>
      <c r="OCD585" s="178"/>
      <c r="OCE585" s="178"/>
      <c r="OCF585" s="178"/>
      <c r="OCG585" s="178"/>
      <c r="OCH585" s="178"/>
      <c r="OCI585" s="178"/>
      <c r="OCJ585" s="178"/>
      <c r="OCK585" s="178"/>
      <c r="OCL585" s="178"/>
      <c r="OCM585" s="178"/>
      <c r="OCN585" s="178"/>
      <c r="OCO585" s="178"/>
      <c r="OCP585" s="178"/>
      <c r="OCQ585" s="178"/>
      <c r="OCR585" s="178"/>
      <c r="OCS585" s="178"/>
      <c r="OCT585" s="178"/>
      <c r="OCU585" s="178"/>
      <c r="OCV585" s="178"/>
      <c r="OCW585" s="178"/>
      <c r="OCX585" s="178"/>
      <c r="OCY585" s="178"/>
      <c r="OCZ585" s="178"/>
      <c r="ODA585" s="178"/>
      <c r="ODB585" s="178"/>
      <c r="ODC585" s="178"/>
      <c r="ODD585" s="178"/>
      <c r="ODE585" s="178"/>
      <c r="ODF585" s="178"/>
      <c r="ODG585" s="178"/>
      <c r="ODH585" s="178"/>
      <c r="ODI585" s="178"/>
      <c r="ODJ585" s="178"/>
      <c r="ODK585" s="178"/>
      <c r="ODL585" s="178"/>
      <c r="ODM585" s="178"/>
      <c r="ODN585" s="178"/>
      <c r="ODO585" s="178"/>
      <c r="ODP585" s="178"/>
      <c r="ODQ585" s="178"/>
      <c r="ODR585" s="178"/>
      <c r="ODS585" s="178"/>
      <c r="ODT585" s="178"/>
      <c r="ODU585" s="178"/>
      <c r="ODV585" s="178"/>
      <c r="ODW585" s="178"/>
      <c r="ODX585" s="178"/>
      <c r="ODY585" s="178"/>
      <c r="ODZ585" s="178"/>
      <c r="OEA585" s="178"/>
      <c r="OEB585" s="178"/>
      <c r="OEC585" s="178"/>
      <c r="OED585" s="178"/>
      <c r="OEE585" s="178"/>
      <c r="OEF585" s="178"/>
      <c r="OEG585" s="178"/>
      <c r="OEH585" s="178"/>
      <c r="OEI585" s="178"/>
      <c r="OEJ585" s="178"/>
      <c r="OEK585" s="178"/>
      <c r="OEL585" s="178"/>
      <c r="OEM585" s="178"/>
      <c r="OEN585" s="178"/>
      <c r="OEO585" s="178"/>
      <c r="OEP585" s="178"/>
      <c r="OEQ585" s="178"/>
      <c r="OER585" s="178"/>
      <c r="OES585" s="178"/>
      <c r="OET585" s="178"/>
      <c r="OEU585" s="178"/>
      <c r="OEV585" s="178"/>
      <c r="OEW585" s="178"/>
      <c r="OEX585" s="178"/>
      <c r="OEY585" s="178"/>
      <c r="OEZ585" s="178"/>
      <c r="OFA585" s="178"/>
      <c r="OFB585" s="178"/>
      <c r="OFC585" s="178"/>
      <c r="OFD585" s="178"/>
      <c r="OFE585" s="178"/>
      <c r="OFF585" s="178"/>
      <c r="OFG585" s="178"/>
      <c r="OFH585" s="178"/>
      <c r="OFI585" s="178"/>
      <c r="OFJ585" s="178"/>
      <c r="OFK585" s="178"/>
      <c r="OFL585" s="178"/>
      <c r="OFM585" s="178"/>
      <c r="OFN585" s="178"/>
      <c r="OFO585" s="178"/>
      <c r="OFP585" s="178"/>
      <c r="OFQ585" s="178"/>
      <c r="OFR585" s="178"/>
      <c r="OFS585" s="178"/>
      <c r="OFT585" s="178"/>
      <c r="OFU585" s="178"/>
      <c r="OFV585" s="178"/>
      <c r="OFW585" s="178"/>
      <c r="OFX585" s="178"/>
      <c r="OFY585" s="178"/>
      <c r="OFZ585" s="178"/>
      <c r="OGA585" s="178"/>
      <c r="OGB585" s="178"/>
      <c r="OGC585" s="178"/>
      <c r="OGD585" s="178"/>
      <c r="OGE585" s="178"/>
      <c r="OGF585" s="178"/>
      <c r="OGG585" s="178"/>
      <c r="OGH585" s="178"/>
      <c r="OGI585" s="178"/>
      <c r="OGJ585" s="178"/>
      <c r="OGK585" s="178"/>
      <c r="OGL585" s="178"/>
      <c r="OGM585" s="178"/>
      <c r="OGN585" s="178"/>
      <c r="OGO585" s="178"/>
      <c r="OGP585" s="178"/>
      <c r="OGQ585" s="178"/>
      <c r="OGR585" s="178"/>
      <c r="OGS585" s="178"/>
      <c r="OGT585" s="178"/>
      <c r="OGU585" s="178"/>
      <c r="OGV585" s="178"/>
      <c r="OGW585" s="178"/>
      <c r="OGX585" s="178"/>
      <c r="OGY585" s="178"/>
      <c r="OGZ585" s="178"/>
      <c r="OHA585" s="178"/>
      <c r="OHB585" s="178"/>
      <c r="OHC585" s="178"/>
      <c r="OHD585" s="178"/>
      <c r="OHE585" s="178"/>
      <c r="OHF585" s="178"/>
      <c r="OHG585" s="178"/>
      <c r="OHH585" s="178"/>
      <c r="OHI585" s="178"/>
      <c r="OHJ585" s="178"/>
      <c r="OHK585" s="178"/>
      <c r="OHL585" s="178"/>
      <c r="OHM585" s="178"/>
      <c r="OHN585" s="178"/>
      <c r="OHO585" s="178"/>
      <c r="OHP585" s="178"/>
      <c r="OHQ585" s="178"/>
      <c r="OHR585" s="178"/>
      <c r="OHS585" s="178"/>
      <c r="OHT585" s="178"/>
      <c r="OHU585" s="178"/>
      <c r="OHV585" s="178"/>
      <c r="OHW585" s="178"/>
      <c r="OHX585" s="178"/>
      <c r="OHY585" s="178"/>
      <c r="OHZ585" s="178"/>
      <c r="OIA585" s="178"/>
      <c r="OIB585" s="178"/>
      <c r="OIC585" s="178"/>
      <c r="OID585" s="178"/>
      <c r="OIE585" s="178"/>
      <c r="OIF585" s="178"/>
      <c r="OIG585" s="178"/>
      <c r="OIH585" s="178"/>
      <c r="OII585" s="178"/>
      <c r="OIJ585" s="178"/>
      <c r="OIK585" s="178"/>
      <c r="OIL585" s="178"/>
      <c r="OIM585" s="178"/>
      <c r="OIN585" s="178"/>
      <c r="OIO585" s="178"/>
      <c r="OIP585" s="178"/>
      <c r="OIQ585" s="178"/>
      <c r="OIR585" s="178"/>
      <c r="OIS585" s="178"/>
      <c r="OIT585" s="178"/>
      <c r="OIU585" s="178"/>
      <c r="OIV585" s="178"/>
      <c r="OIW585" s="178"/>
      <c r="OIX585" s="178"/>
      <c r="OIY585" s="178"/>
      <c r="OIZ585" s="178"/>
      <c r="OJA585" s="178"/>
      <c r="OJB585" s="178"/>
      <c r="OJC585" s="178"/>
      <c r="OJD585" s="178"/>
      <c r="OJE585" s="178"/>
      <c r="OJF585" s="178"/>
      <c r="OJG585" s="178"/>
      <c r="OJH585" s="178"/>
      <c r="OJI585" s="178"/>
      <c r="OJJ585" s="178"/>
      <c r="OJK585" s="178"/>
      <c r="OJL585" s="178"/>
      <c r="OJM585" s="178"/>
      <c r="OJN585" s="178"/>
      <c r="OJO585" s="178"/>
      <c r="OJP585" s="178"/>
      <c r="OJQ585" s="178"/>
      <c r="OJR585" s="178"/>
      <c r="OJS585" s="178"/>
      <c r="OJT585" s="178"/>
      <c r="OJU585" s="178"/>
      <c r="OJV585" s="178"/>
      <c r="OJW585" s="178"/>
      <c r="OJX585" s="178"/>
      <c r="OJY585" s="178"/>
      <c r="OJZ585" s="178"/>
      <c r="OKA585" s="178"/>
      <c r="OKB585" s="178"/>
      <c r="OKC585" s="178"/>
      <c r="OKD585" s="178"/>
      <c r="OKE585" s="178"/>
      <c r="OKF585" s="178"/>
      <c r="OKG585" s="178"/>
      <c r="OKH585" s="178"/>
      <c r="OKI585" s="178"/>
      <c r="OKJ585" s="178"/>
      <c r="OKK585" s="178"/>
      <c r="OKL585" s="178"/>
      <c r="OKM585" s="178"/>
      <c r="OKN585" s="178"/>
      <c r="OKO585" s="178"/>
      <c r="OKP585" s="178"/>
      <c r="OKQ585" s="178"/>
      <c r="OKR585" s="178"/>
      <c r="OKS585" s="178"/>
      <c r="OKT585" s="178"/>
      <c r="OKU585" s="178"/>
      <c r="OKV585" s="178"/>
      <c r="OKW585" s="178"/>
      <c r="OKX585" s="178"/>
      <c r="OKY585" s="178"/>
      <c r="OKZ585" s="178"/>
      <c r="OLA585" s="178"/>
      <c r="OLB585" s="178"/>
      <c r="OLC585" s="178"/>
      <c r="OLD585" s="178"/>
      <c r="OLE585" s="178"/>
      <c r="OLF585" s="178"/>
      <c r="OLG585" s="178"/>
      <c r="OLH585" s="178"/>
      <c r="OLI585" s="178"/>
      <c r="OLJ585" s="178"/>
      <c r="OLK585" s="178"/>
      <c r="OLL585" s="178"/>
      <c r="OLM585" s="178"/>
      <c r="OLN585" s="178"/>
      <c r="OLO585" s="178"/>
      <c r="OLP585" s="178"/>
      <c r="OLQ585" s="178"/>
      <c r="OLR585" s="178"/>
      <c r="OLS585" s="178"/>
      <c r="OLT585" s="178"/>
      <c r="OLU585" s="178"/>
      <c r="OLV585" s="178"/>
      <c r="OLW585" s="178"/>
      <c r="OLX585" s="178"/>
      <c r="OLY585" s="178"/>
      <c r="OLZ585" s="178"/>
      <c r="OMA585" s="178"/>
      <c r="OMB585" s="178"/>
      <c r="OMC585" s="178"/>
      <c r="OMD585" s="178"/>
      <c r="OME585" s="178"/>
      <c r="OMF585" s="178"/>
      <c r="OMG585" s="178"/>
      <c r="OMH585" s="178"/>
      <c r="OMI585" s="178"/>
      <c r="OMJ585" s="178"/>
      <c r="OMK585" s="178"/>
      <c r="OML585" s="178"/>
      <c r="OMM585" s="178"/>
      <c r="OMN585" s="178"/>
      <c r="OMO585" s="178"/>
      <c r="OMP585" s="178"/>
      <c r="OMQ585" s="178"/>
      <c r="OMR585" s="178"/>
      <c r="OMS585" s="178"/>
      <c r="OMT585" s="178"/>
      <c r="OMU585" s="178"/>
      <c r="OMV585" s="178"/>
      <c r="OMW585" s="178"/>
      <c r="OMX585" s="178"/>
      <c r="OMY585" s="178"/>
      <c r="OMZ585" s="178"/>
      <c r="ONA585" s="178"/>
      <c r="ONB585" s="178"/>
      <c r="ONC585" s="178"/>
      <c r="OND585" s="178"/>
      <c r="ONE585" s="178"/>
      <c r="ONF585" s="178"/>
      <c r="ONG585" s="178"/>
      <c r="ONH585" s="178"/>
      <c r="ONI585" s="178"/>
      <c r="ONJ585" s="178"/>
      <c r="ONK585" s="178"/>
      <c r="ONL585" s="178"/>
      <c r="ONM585" s="178"/>
      <c r="ONN585" s="178"/>
      <c r="ONO585" s="178"/>
      <c r="ONP585" s="178"/>
      <c r="ONQ585" s="178"/>
      <c r="ONR585" s="178"/>
      <c r="ONS585" s="178"/>
      <c r="ONT585" s="178"/>
      <c r="ONU585" s="178"/>
      <c r="ONV585" s="178"/>
      <c r="ONW585" s="178"/>
      <c r="ONX585" s="178"/>
      <c r="ONY585" s="178"/>
      <c r="ONZ585" s="178"/>
      <c r="OOA585" s="178"/>
      <c r="OOB585" s="178"/>
      <c r="OOC585" s="178"/>
      <c r="OOD585" s="178"/>
      <c r="OOE585" s="178"/>
      <c r="OOF585" s="178"/>
      <c r="OOG585" s="178"/>
      <c r="OOH585" s="178"/>
      <c r="OOI585" s="178"/>
      <c r="OOJ585" s="178"/>
      <c r="OOK585" s="178"/>
      <c r="OOL585" s="178"/>
      <c r="OOM585" s="178"/>
      <c r="OON585" s="178"/>
      <c r="OOO585" s="178"/>
      <c r="OOP585" s="178"/>
      <c r="OOQ585" s="178"/>
      <c r="OOR585" s="178"/>
      <c r="OOS585" s="178"/>
      <c r="OOT585" s="178"/>
      <c r="OOU585" s="178"/>
      <c r="OOV585" s="178"/>
      <c r="OOW585" s="178"/>
      <c r="OOX585" s="178"/>
      <c r="OOY585" s="178"/>
      <c r="OOZ585" s="178"/>
      <c r="OPA585" s="178"/>
      <c r="OPB585" s="178"/>
      <c r="OPC585" s="178"/>
      <c r="OPD585" s="178"/>
      <c r="OPE585" s="178"/>
      <c r="OPF585" s="178"/>
      <c r="OPG585" s="178"/>
      <c r="OPH585" s="178"/>
      <c r="OPI585" s="178"/>
      <c r="OPJ585" s="178"/>
      <c r="OPK585" s="178"/>
      <c r="OPL585" s="178"/>
      <c r="OPM585" s="178"/>
      <c r="OPN585" s="178"/>
      <c r="OPO585" s="178"/>
      <c r="OPP585" s="178"/>
      <c r="OPQ585" s="178"/>
      <c r="OPR585" s="178"/>
      <c r="OPS585" s="178"/>
      <c r="OPT585" s="178"/>
      <c r="OPU585" s="178"/>
      <c r="OPV585" s="178"/>
      <c r="OPW585" s="178"/>
      <c r="OPX585" s="178"/>
      <c r="OPY585" s="178"/>
      <c r="OPZ585" s="178"/>
      <c r="OQA585" s="178"/>
      <c r="OQB585" s="178"/>
      <c r="OQC585" s="178"/>
      <c r="OQD585" s="178"/>
      <c r="OQE585" s="178"/>
      <c r="OQF585" s="178"/>
      <c r="OQG585" s="178"/>
      <c r="OQH585" s="178"/>
      <c r="OQI585" s="178"/>
      <c r="OQJ585" s="178"/>
      <c r="OQK585" s="178"/>
      <c r="OQL585" s="178"/>
      <c r="OQM585" s="178"/>
      <c r="OQN585" s="178"/>
      <c r="OQO585" s="178"/>
      <c r="OQP585" s="178"/>
      <c r="OQQ585" s="178"/>
      <c r="OQR585" s="178"/>
      <c r="OQS585" s="178"/>
      <c r="OQT585" s="178"/>
      <c r="OQU585" s="178"/>
      <c r="OQV585" s="178"/>
      <c r="OQW585" s="178"/>
      <c r="OQX585" s="178"/>
      <c r="OQY585" s="178"/>
      <c r="OQZ585" s="178"/>
      <c r="ORA585" s="178"/>
      <c r="ORB585" s="178"/>
      <c r="ORC585" s="178"/>
      <c r="ORD585" s="178"/>
      <c r="ORE585" s="178"/>
      <c r="ORF585" s="178"/>
      <c r="ORG585" s="178"/>
      <c r="ORH585" s="178"/>
      <c r="ORI585" s="178"/>
      <c r="ORJ585" s="178"/>
      <c r="ORK585" s="178"/>
      <c r="ORL585" s="178"/>
      <c r="ORM585" s="178"/>
      <c r="ORN585" s="178"/>
      <c r="ORO585" s="178"/>
      <c r="ORP585" s="178"/>
      <c r="ORQ585" s="178"/>
      <c r="ORR585" s="178"/>
      <c r="ORS585" s="178"/>
      <c r="ORT585" s="178"/>
      <c r="ORU585" s="178"/>
      <c r="ORV585" s="178"/>
      <c r="ORW585" s="178"/>
      <c r="ORX585" s="178"/>
      <c r="ORY585" s="178"/>
      <c r="ORZ585" s="178"/>
      <c r="OSA585" s="178"/>
      <c r="OSB585" s="178"/>
      <c r="OSC585" s="178"/>
      <c r="OSD585" s="178"/>
      <c r="OSE585" s="178"/>
      <c r="OSF585" s="178"/>
      <c r="OSG585" s="178"/>
      <c r="OSH585" s="178"/>
      <c r="OSI585" s="178"/>
      <c r="OSJ585" s="178"/>
      <c r="OSK585" s="178"/>
      <c r="OSL585" s="178"/>
      <c r="OSM585" s="178"/>
      <c r="OSN585" s="178"/>
      <c r="OSO585" s="178"/>
      <c r="OSP585" s="178"/>
      <c r="OSQ585" s="178"/>
      <c r="OSR585" s="178"/>
      <c r="OSS585" s="178"/>
      <c r="OST585" s="178"/>
      <c r="OSU585" s="178"/>
      <c r="OSV585" s="178"/>
      <c r="OSW585" s="178"/>
      <c r="OSX585" s="178"/>
      <c r="OSY585" s="178"/>
      <c r="OSZ585" s="178"/>
      <c r="OTA585" s="178"/>
      <c r="OTB585" s="178"/>
      <c r="OTC585" s="178"/>
      <c r="OTD585" s="178"/>
      <c r="OTE585" s="178"/>
      <c r="OTF585" s="178"/>
      <c r="OTG585" s="178"/>
      <c r="OTH585" s="178"/>
      <c r="OTI585" s="178"/>
      <c r="OTJ585" s="178"/>
      <c r="OTK585" s="178"/>
      <c r="OTL585" s="178"/>
      <c r="OTM585" s="178"/>
      <c r="OTN585" s="178"/>
      <c r="OTO585" s="178"/>
      <c r="OTP585" s="178"/>
      <c r="OTQ585" s="178"/>
      <c r="OTR585" s="178"/>
      <c r="OTS585" s="178"/>
      <c r="OTT585" s="178"/>
      <c r="OTU585" s="178"/>
      <c r="OTV585" s="178"/>
      <c r="OTW585" s="178"/>
      <c r="OTX585" s="178"/>
      <c r="OTY585" s="178"/>
      <c r="OTZ585" s="178"/>
      <c r="OUA585" s="178"/>
      <c r="OUB585" s="178"/>
      <c r="OUC585" s="178"/>
      <c r="OUD585" s="178"/>
      <c r="OUE585" s="178"/>
      <c r="OUF585" s="178"/>
      <c r="OUG585" s="178"/>
      <c r="OUH585" s="178"/>
      <c r="OUI585" s="178"/>
      <c r="OUJ585" s="178"/>
      <c r="OUK585" s="178"/>
      <c r="OUL585" s="178"/>
      <c r="OUM585" s="178"/>
      <c r="OUN585" s="178"/>
      <c r="OUO585" s="178"/>
      <c r="OUP585" s="178"/>
      <c r="OUQ585" s="178"/>
      <c r="OUR585" s="178"/>
      <c r="OUS585" s="178"/>
      <c r="OUT585" s="178"/>
      <c r="OUU585" s="178"/>
      <c r="OUV585" s="178"/>
      <c r="OUW585" s="178"/>
      <c r="OUX585" s="178"/>
      <c r="OUY585" s="178"/>
      <c r="OUZ585" s="178"/>
      <c r="OVA585" s="178"/>
      <c r="OVB585" s="178"/>
      <c r="OVC585" s="178"/>
      <c r="OVD585" s="178"/>
      <c r="OVE585" s="178"/>
      <c r="OVF585" s="178"/>
      <c r="OVG585" s="178"/>
      <c r="OVH585" s="178"/>
      <c r="OVI585" s="178"/>
      <c r="OVJ585" s="178"/>
      <c r="OVK585" s="178"/>
      <c r="OVL585" s="178"/>
      <c r="OVM585" s="178"/>
      <c r="OVN585" s="178"/>
      <c r="OVO585" s="178"/>
      <c r="OVP585" s="178"/>
      <c r="OVQ585" s="178"/>
      <c r="OVR585" s="178"/>
      <c r="OVS585" s="178"/>
      <c r="OVT585" s="178"/>
      <c r="OVU585" s="178"/>
      <c r="OVV585" s="178"/>
      <c r="OVW585" s="178"/>
      <c r="OVX585" s="178"/>
      <c r="OVY585" s="178"/>
      <c r="OVZ585" s="178"/>
      <c r="OWA585" s="178"/>
      <c r="OWB585" s="178"/>
      <c r="OWC585" s="178"/>
      <c r="OWD585" s="178"/>
      <c r="OWE585" s="178"/>
      <c r="OWF585" s="178"/>
      <c r="OWG585" s="178"/>
      <c r="OWH585" s="178"/>
      <c r="OWI585" s="178"/>
      <c r="OWJ585" s="178"/>
      <c r="OWK585" s="178"/>
      <c r="OWL585" s="178"/>
      <c r="OWM585" s="178"/>
      <c r="OWN585" s="178"/>
      <c r="OWO585" s="178"/>
      <c r="OWP585" s="178"/>
      <c r="OWQ585" s="178"/>
      <c r="OWR585" s="178"/>
      <c r="OWS585" s="178"/>
      <c r="OWT585" s="178"/>
      <c r="OWU585" s="178"/>
      <c r="OWV585" s="178"/>
      <c r="OWW585" s="178"/>
      <c r="OWX585" s="178"/>
      <c r="OWY585" s="178"/>
      <c r="OWZ585" s="178"/>
      <c r="OXA585" s="178"/>
      <c r="OXB585" s="178"/>
      <c r="OXC585" s="178"/>
      <c r="OXD585" s="178"/>
      <c r="OXE585" s="178"/>
      <c r="OXF585" s="178"/>
      <c r="OXG585" s="178"/>
      <c r="OXH585" s="178"/>
      <c r="OXI585" s="178"/>
      <c r="OXJ585" s="178"/>
      <c r="OXK585" s="178"/>
      <c r="OXL585" s="178"/>
      <c r="OXM585" s="178"/>
      <c r="OXN585" s="178"/>
      <c r="OXO585" s="178"/>
      <c r="OXP585" s="178"/>
      <c r="OXQ585" s="178"/>
      <c r="OXR585" s="178"/>
      <c r="OXS585" s="178"/>
      <c r="OXT585" s="178"/>
      <c r="OXU585" s="178"/>
      <c r="OXV585" s="178"/>
      <c r="OXW585" s="178"/>
      <c r="OXX585" s="178"/>
      <c r="OXY585" s="178"/>
      <c r="OXZ585" s="178"/>
      <c r="OYA585" s="178"/>
      <c r="OYB585" s="178"/>
      <c r="OYC585" s="178"/>
      <c r="OYD585" s="178"/>
      <c r="OYE585" s="178"/>
      <c r="OYF585" s="178"/>
      <c r="OYG585" s="178"/>
      <c r="OYH585" s="178"/>
      <c r="OYI585" s="178"/>
      <c r="OYJ585" s="178"/>
      <c r="OYK585" s="178"/>
      <c r="OYL585" s="178"/>
      <c r="OYM585" s="178"/>
      <c r="OYN585" s="178"/>
      <c r="OYO585" s="178"/>
      <c r="OYP585" s="178"/>
      <c r="OYQ585" s="178"/>
      <c r="OYR585" s="178"/>
      <c r="OYS585" s="178"/>
      <c r="OYT585" s="178"/>
      <c r="OYU585" s="178"/>
      <c r="OYV585" s="178"/>
      <c r="OYW585" s="178"/>
      <c r="OYX585" s="178"/>
      <c r="OYY585" s="178"/>
      <c r="OYZ585" s="178"/>
      <c r="OZA585" s="178"/>
      <c r="OZB585" s="178"/>
      <c r="OZC585" s="178"/>
      <c r="OZD585" s="178"/>
      <c r="OZE585" s="178"/>
      <c r="OZF585" s="178"/>
      <c r="OZG585" s="178"/>
      <c r="OZH585" s="178"/>
      <c r="OZI585" s="178"/>
      <c r="OZJ585" s="178"/>
      <c r="OZK585" s="178"/>
      <c r="OZL585" s="178"/>
      <c r="OZM585" s="178"/>
      <c r="OZN585" s="178"/>
      <c r="OZO585" s="178"/>
      <c r="OZP585" s="178"/>
      <c r="OZQ585" s="178"/>
      <c r="OZR585" s="178"/>
      <c r="OZS585" s="178"/>
      <c r="OZT585" s="178"/>
      <c r="OZU585" s="178"/>
      <c r="OZV585" s="178"/>
      <c r="OZW585" s="178"/>
      <c r="OZX585" s="178"/>
      <c r="OZY585" s="178"/>
      <c r="OZZ585" s="178"/>
      <c r="PAA585" s="178"/>
      <c r="PAB585" s="178"/>
      <c r="PAC585" s="178"/>
      <c r="PAD585" s="178"/>
      <c r="PAE585" s="178"/>
      <c r="PAF585" s="178"/>
      <c r="PAG585" s="178"/>
      <c r="PAH585" s="178"/>
      <c r="PAI585" s="178"/>
      <c r="PAJ585" s="178"/>
      <c r="PAK585" s="178"/>
      <c r="PAL585" s="178"/>
      <c r="PAM585" s="178"/>
      <c r="PAN585" s="178"/>
      <c r="PAO585" s="178"/>
      <c r="PAP585" s="178"/>
      <c r="PAQ585" s="178"/>
      <c r="PAR585" s="178"/>
      <c r="PAS585" s="178"/>
      <c r="PAT585" s="178"/>
      <c r="PAU585" s="178"/>
      <c r="PAV585" s="178"/>
      <c r="PAW585" s="178"/>
      <c r="PAX585" s="178"/>
      <c r="PAY585" s="178"/>
      <c r="PAZ585" s="178"/>
      <c r="PBA585" s="178"/>
      <c r="PBB585" s="178"/>
      <c r="PBC585" s="178"/>
      <c r="PBD585" s="178"/>
      <c r="PBE585" s="178"/>
      <c r="PBF585" s="178"/>
      <c r="PBG585" s="178"/>
      <c r="PBH585" s="178"/>
      <c r="PBI585" s="178"/>
      <c r="PBJ585" s="178"/>
      <c r="PBK585" s="178"/>
      <c r="PBL585" s="178"/>
      <c r="PBM585" s="178"/>
      <c r="PBN585" s="178"/>
      <c r="PBO585" s="178"/>
      <c r="PBP585" s="178"/>
      <c r="PBQ585" s="178"/>
      <c r="PBR585" s="178"/>
      <c r="PBS585" s="178"/>
      <c r="PBT585" s="178"/>
      <c r="PBU585" s="178"/>
      <c r="PBV585" s="178"/>
      <c r="PBW585" s="178"/>
      <c r="PBX585" s="178"/>
      <c r="PBY585" s="178"/>
      <c r="PBZ585" s="178"/>
      <c r="PCA585" s="178"/>
      <c r="PCB585" s="178"/>
      <c r="PCC585" s="178"/>
      <c r="PCD585" s="178"/>
      <c r="PCE585" s="178"/>
      <c r="PCF585" s="178"/>
      <c r="PCG585" s="178"/>
      <c r="PCH585" s="178"/>
      <c r="PCI585" s="178"/>
      <c r="PCJ585" s="178"/>
      <c r="PCK585" s="178"/>
      <c r="PCL585" s="178"/>
      <c r="PCM585" s="178"/>
      <c r="PCN585" s="178"/>
      <c r="PCO585" s="178"/>
      <c r="PCP585" s="178"/>
      <c r="PCQ585" s="178"/>
      <c r="PCR585" s="178"/>
      <c r="PCS585" s="178"/>
      <c r="PCT585" s="178"/>
      <c r="PCU585" s="178"/>
      <c r="PCV585" s="178"/>
      <c r="PCW585" s="178"/>
      <c r="PCX585" s="178"/>
      <c r="PCY585" s="178"/>
      <c r="PCZ585" s="178"/>
      <c r="PDA585" s="178"/>
      <c r="PDB585" s="178"/>
      <c r="PDC585" s="178"/>
      <c r="PDD585" s="178"/>
      <c r="PDE585" s="178"/>
      <c r="PDF585" s="178"/>
      <c r="PDG585" s="178"/>
      <c r="PDH585" s="178"/>
      <c r="PDI585" s="178"/>
      <c r="PDJ585" s="178"/>
      <c r="PDK585" s="178"/>
      <c r="PDL585" s="178"/>
      <c r="PDM585" s="178"/>
      <c r="PDN585" s="178"/>
      <c r="PDO585" s="178"/>
      <c r="PDP585" s="178"/>
      <c r="PDQ585" s="178"/>
      <c r="PDR585" s="178"/>
      <c r="PDS585" s="178"/>
      <c r="PDT585" s="178"/>
      <c r="PDU585" s="178"/>
      <c r="PDV585" s="178"/>
      <c r="PDW585" s="178"/>
      <c r="PDX585" s="178"/>
      <c r="PDY585" s="178"/>
      <c r="PDZ585" s="178"/>
      <c r="PEA585" s="178"/>
      <c r="PEB585" s="178"/>
      <c r="PEC585" s="178"/>
      <c r="PED585" s="178"/>
      <c r="PEE585" s="178"/>
      <c r="PEF585" s="178"/>
      <c r="PEG585" s="178"/>
      <c r="PEH585" s="178"/>
      <c r="PEI585" s="178"/>
      <c r="PEJ585" s="178"/>
      <c r="PEK585" s="178"/>
      <c r="PEL585" s="178"/>
      <c r="PEM585" s="178"/>
      <c r="PEN585" s="178"/>
      <c r="PEO585" s="178"/>
      <c r="PEP585" s="178"/>
      <c r="PEQ585" s="178"/>
      <c r="PER585" s="178"/>
      <c r="PES585" s="178"/>
      <c r="PET585" s="178"/>
      <c r="PEU585" s="178"/>
      <c r="PEV585" s="178"/>
      <c r="PEW585" s="178"/>
      <c r="PEX585" s="178"/>
      <c r="PEY585" s="178"/>
      <c r="PEZ585" s="178"/>
      <c r="PFA585" s="178"/>
      <c r="PFB585" s="178"/>
      <c r="PFC585" s="178"/>
      <c r="PFD585" s="178"/>
      <c r="PFE585" s="178"/>
      <c r="PFF585" s="178"/>
      <c r="PFG585" s="178"/>
      <c r="PFH585" s="178"/>
      <c r="PFI585" s="178"/>
      <c r="PFJ585" s="178"/>
      <c r="PFK585" s="178"/>
      <c r="PFL585" s="178"/>
      <c r="PFM585" s="178"/>
      <c r="PFN585" s="178"/>
      <c r="PFO585" s="178"/>
      <c r="PFP585" s="178"/>
      <c r="PFQ585" s="178"/>
      <c r="PFR585" s="178"/>
      <c r="PFS585" s="178"/>
      <c r="PFT585" s="178"/>
      <c r="PFU585" s="178"/>
      <c r="PFV585" s="178"/>
      <c r="PFW585" s="178"/>
      <c r="PFX585" s="178"/>
      <c r="PFY585" s="178"/>
      <c r="PFZ585" s="178"/>
      <c r="PGA585" s="178"/>
      <c r="PGB585" s="178"/>
      <c r="PGC585" s="178"/>
      <c r="PGD585" s="178"/>
      <c r="PGE585" s="178"/>
      <c r="PGF585" s="178"/>
      <c r="PGG585" s="178"/>
      <c r="PGH585" s="178"/>
      <c r="PGI585" s="178"/>
      <c r="PGJ585" s="178"/>
      <c r="PGK585" s="178"/>
      <c r="PGL585" s="178"/>
      <c r="PGM585" s="178"/>
      <c r="PGN585" s="178"/>
      <c r="PGO585" s="178"/>
      <c r="PGP585" s="178"/>
      <c r="PGQ585" s="178"/>
      <c r="PGR585" s="178"/>
      <c r="PGS585" s="178"/>
      <c r="PGT585" s="178"/>
      <c r="PGU585" s="178"/>
      <c r="PGV585" s="178"/>
      <c r="PGW585" s="178"/>
      <c r="PGX585" s="178"/>
      <c r="PGY585" s="178"/>
      <c r="PGZ585" s="178"/>
      <c r="PHA585" s="178"/>
      <c r="PHB585" s="178"/>
      <c r="PHC585" s="178"/>
      <c r="PHD585" s="178"/>
      <c r="PHE585" s="178"/>
      <c r="PHF585" s="178"/>
      <c r="PHG585" s="178"/>
      <c r="PHH585" s="178"/>
      <c r="PHI585" s="178"/>
      <c r="PHJ585" s="178"/>
      <c r="PHK585" s="178"/>
      <c r="PHL585" s="178"/>
      <c r="PHM585" s="178"/>
      <c r="PHN585" s="178"/>
      <c r="PHO585" s="178"/>
      <c r="PHP585" s="178"/>
      <c r="PHQ585" s="178"/>
      <c r="PHR585" s="178"/>
      <c r="PHS585" s="178"/>
      <c r="PHT585" s="178"/>
      <c r="PHU585" s="178"/>
      <c r="PHV585" s="178"/>
      <c r="PHW585" s="178"/>
      <c r="PHX585" s="178"/>
      <c r="PHY585" s="178"/>
      <c r="PHZ585" s="178"/>
      <c r="PIA585" s="178"/>
      <c r="PIB585" s="178"/>
      <c r="PIC585" s="178"/>
      <c r="PID585" s="178"/>
      <c r="PIE585" s="178"/>
      <c r="PIF585" s="178"/>
      <c r="PIG585" s="178"/>
      <c r="PIH585" s="178"/>
      <c r="PII585" s="178"/>
      <c r="PIJ585" s="178"/>
      <c r="PIK585" s="178"/>
      <c r="PIL585" s="178"/>
      <c r="PIM585" s="178"/>
      <c r="PIN585" s="178"/>
      <c r="PIO585" s="178"/>
      <c r="PIP585" s="178"/>
      <c r="PIQ585" s="178"/>
      <c r="PIR585" s="178"/>
      <c r="PIS585" s="178"/>
      <c r="PIT585" s="178"/>
      <c r="PIU585" s="178"/>
      <c r="PIV585" s="178"/>
      <c r="PIW585" s="178"/>
      <c r="PIX585" s="178"/>
      <c r="PIY585" s="178"/>
      <c r="PIZ585" s="178"/>
      <c r="PJA585" s="178"/>
      <c r="PJB585" s="178"/>
      <c r="PJC585" s="178"/>
      <c r="PJD585" s="178"/>
      <c r="PJE585" s="178"/>
      <c r="PJF585" s="178"/>
      <c r="PJG585" s="178"/>
      <c r="PJH585" s="178"/>
      <c r="PJI585" s="178"/>
      <c r="PJJ585" s="178"/>
      <c r="PJK585" s="178"/>
      <c r="PJL585" s="178"/>
      <c r="PJM585" s="178"/>
      <c r="PJN585" s="178"/>
      <c r="PJO585" s="178"/>
      <c r="PJP585" s="178"/>
      <c r="PJQ585" s="178"/>
      <c r="PJR585" s="178"/>
      <c r="PJS585" s="178"/>
      <c r="PJT585" s="178"/>
      <c r="PJU585" s="178"/>
      <c r="PJV585" s="178"/>
      <c r="PJW585" s="178"/>
      <c r="PJX585" s="178"/>
      <c r="PJY585" s="178"/>
      <c r="PJZ585" s="178"/>
      <c r="PKA585" s="178"/>
      <c r="PKB585" s="178"/>
      <c r="PKC585" s="178"/>
      <c r="PKD585" s="178"/>
      <c r="PKE585" s="178"/>
      <c r="PKF585" s="178"/>
      <c r="PKG585" s="178"/>
      <c r="PKH585" s="178"/>
      <c r="PKI585" s="178"/>
      <c r="PKJ585" s="178"/>
      <c r="PKK585" s="178"/>
      <c r="PKL585" s="178"/>
      <c r="PKM585" s="178"/>
      <c r="PKN585" s="178"/>
      <c r="PKO585" s="178"/>
      <c r="PKP585" s="178"/>
      <c r="PKQ585" s="178"/>
      <c r="PKR585" s="178"/>
      <c r="PKS585" s="178"/>
      <c r="PKT585" s="178"/>
      <c r="PKU585" s="178"/>
      <c r="PKV585" s="178"/>
      <c r="PKW585" s="178"/>
      <c r="PKX585" s="178"/>
      <c r="PKY585" s="178"/>
      <c r="PKZ585" s="178"/>
      <c r="PLA585" s="178"/>
      <c r="PLB585" s="178"/>
      <c r="PLC585" s="178"/>
      <c r="PLD585" s="178"/>
      <c r="PLE585" s="178"/>
      <c r="PLF585" s="178"/>
      <c r="PLG585" s="178"/>
      <c r="PLH585" s="178"/>
      <c r="PLI585" s="178"/>
      <c r="PLJ585" s="178"/>
      <c r="PLK585" s="178"/>
      <c r="PLL585" s="178"/>
      <c r="PLM585" s="178"/>
      <c r="PLN585" s="178"/>
      <c r="PLO585" s="178"/>
      <c r="PLP585" s="178"/>
      <c r="PLQ585" s="178"/>
      <c r="PLR585" s="178"/>
      <c r="PLS585" s="178"/>
      <c r="PLT585" s="178"/>
      <c r="PLU585" s="178"/>
      <c r="PLV585" s="178"/>
      <c r="PLW585" s="178"/>
      <c r="PLX585" s="178"/>
      <c r="PLY585" s="178"/>
      <c r="PLZ585" s="178"/>
      <c r="PMA585" s="178"/>
      <c r="PMB585" s="178"/>
      <c r="PMC585" s="178"/>
      <c r="PMD585" s="178"/>
      <c r="PME585" s="178"/>
      <c r="PMF585" s="178"/>
      <c r="PMG585" s="178"/>
      <c r="PMH585" s="178"/>
      <c r="PMI585" s="178"/>
      <c r="PMJ585" s="178"/>
      <c r="PMK585" s="178"/>
      <c r="PML585" s="178"/>
      <c r="PMM585" s="178"/>
      <c r="PMN585" s="178"/>
      <c r="PMO585" s="178"/>
      <c r="PMP585" s="178"/>
      <c r="PMQ585" s="178"/>
      <c r="PMR585" s="178"/>
      <c r="PMS585" s="178"/>
      <c r="PMT585" s="178"/>
      <c r="PMU585" s="178"/>
      <c r="PMV585" s="178"/>
      <c r="PMW585" s="178"/>
      <c r="PMX585" s="178"/>
      <c r="PMY585" s="178"/>
      <c r="PMZ585" s="178"/>
      <c r="PNA585" s="178"/>
      <c r="PNB585" s="178"/>
      <c r="PNC585" s="178"/>
      <c r="PND585" s="178"/>
      <c r="PNE585" s="178"/>
      <c r="PNF585" s="178"/>
      <c r="PNG585" s="178"/>
      <c r="PNH585" s="178"/>
      <c r="PNI585" s="178"/>
      <c r="PNJ585" s="178"/>
      <c r="PNK585" s="178"/>
      <c r="PNL585" s="178"/>
      <c r="PNM585" s="178"/>
      <c r="PNN585" s="178"/>
      <c r="PNO585" s="178"/>
      <c r="PNP585" s="178"/>
      <c r="PNQ585" s="178"/>
      <c r="PNR585" s="178"/>
      <c r="PNS585" s="178"/>
      <c r="PNT585" s="178"/>
      <c r="PNU585" s="178"/>
      <c r="PNV585" s="178"/>
      <c r="PNW585" s="178"/>
      <c r="PNX585" s="178"/>
      <c r="PNY585" s="178"/>
      <c r="PNZ585" s="178"/>
      <c r="POA585" s="178"/>
      <c r="POB585" s="178"/>
      <c r="POC585" s="178"/>
      <c r="POD585" s="178"/>
      <c r="POE585" s="178"/>
      <c r="POF585" s="178"/>
      <c r="POG585" s="178"/>
      <c r="POH585" s="178"/>
      <c r="POI585" s="178"/>
      <c r="POJ585" s="178"/>
      <c r="POK585" s="178"/>
      <c r="POL585" s="178"/>
      <c r="POM585" s="178"/>
      <c r="PON585" s="178"/>
      <c r="POO585" s="178"/>
      <c r="POP585" s="178"/>
      <c r="POQ585" s="178"/>
      <c r="POR585" s="178"/>
      <c r="POS585" s="178"/>
      <c r="POT585" s="178"/>
      <c r="POU585" s="178"/>
      <c r="POV585" s="178"/>
      <c r="POW585" s="178"/>
      <c r="POX585" s="178"/>
      <c r="POY585" s="178"/>
      <c r="POZ585" s="178"/>
      <c r="PPA585" s="178"/>
      <c r="PPB585" s="178"/>
      <c r="PPC585" s="178"/>
      <c r="PPD585" s="178"/>
      <c r="PPE585" s="178"/>
      <c r="PPF585" s="178"/>
      <c r="PPG585" s="178"/>
      <c r="PPH585" s="178"/>
      <c r="PPI585" s="178"/>
      <c r="PPJ585" s="178"/>
      <c r="PPK585" s="178"/>
      <c r="PPL585" s="178"/>
      <c r="PPM585" s="178"/>
      <c r="PPN585" s="178"/>
      <c r="PPO585" s="178"/>
      <c r="PPP585" s="178"/>
      <c r="PPQ585" s="178"/>
      <c r="PPR585" s="178"/>
      <c r="PPS585" s="178"/>
      <c r="PPT585" s="178"/>
      <c r="PPU585" s="178"/>
      <c r="PPV585" s="178"/>
      <c r="PPW585" s="178"/>
      <c r="PPX585" s="178"/>
      <c r="PPY585" s="178"/>
      <c r="PPZ585" s="178"/>
      <c r="PQA585" s="178"/>
      <c r="PQB585" s="178"/>
      <c r="PQC585" s="178"/>
      <c r="PQD585" s="178"/>
      <c r="PQE585" s="178"/>
      <c r="PQF585" s="178"/>
      <c r="PQG585" s="178"/>
      <c r="PQH585" s="178"/>
      <c r="PQI585" s="178"/>
      <c r="PQJ585" s="178"/>
      <c r="PQK585" s="178"/>
      <c r="PQL585" s="178"/>
      <c r="PQM585" s="178"/>
      <c r="PQN585" s="178"/>
      <c r="PQO585" s="178"/>
      <c r="PQP585" s="178"/>
      <c r="PQQ585" s="178"/>
      <c r="PQR585" s="178"/>
      <c r="PQS585" s="178"/>
      <c r="PQT585" s="178"/>
      <c r="PQU585" s="178"/>
      <c r="PQV585" s="178"/>
      <c r="PQW585" s="178"/>
      <c r="PQX585" s="178"/>
      <c r="PQY585" s="178"/>
      <c r="PQZ585" s="178"/>
      <c r="PRA585" s="178"/>
      <c r="PRB585" s="178"/>
      <c r="PRC585" s="178"/>
      <c r="PRD585" s="178"/>
      <c r="PRE585" s="178"/>
      <c r="PRF585" s="178"/>
      <c r="PRG585" s="178"/>
      <c r="PRH585" s="178"/>
      <c r="PRI585" s="178"/>
      <c r="PRJ585" s="178"/>
      <c r="PRK585" s="178"/>
      <c r="PRL585" s="178"/>
      <c r="PRM585" s="178"/>
      <c r="PRN585" s="178"/>
      <c r="PRO585" s="178"/>
      <c r="PRP585" s="178"/>
      <c r="PRQ585" s="178"/>
      <c r="PRR585" s="178"/>
      <c r="PRS585" s="178"/>
      <c r="PRT585" s="178"/>
      <c r="PRU585" s="178"/>
      <c r="PRV585" s="178"/>
      <c r="PRW585" s="178"/>
      <c r="PRX585" s="178"/>
      <c r="PRY585" s="178"/>
      <c r="PRZ585" s="178"/>
      <c r="PSA585" s="178"/>
      <c r="PSB585" s="178"/>
      <c r="PSC585" s="178"/>
      <c r="PSD585" s="178"/>
      <c r="PSE585" s="178"/>
      <c r="PSF585" s="178"/>
      <c r="PSG585" s="178"/>
      <c r="PSH585" s="178"/>
      <c r="PSI585" s="178"/>
      <c r="PSJ585" s="178"/>
      <c r="PSK585" s="178"/>
      <c r="PSL585" s="178"/>
      <c r="PSM585" s="178"/>
      <c r="PSN585" s="178"/>
      <c r="PSO585" s="178"/>
      <c r="PSP585" s="178"/>
      <c r="PSQ585" s="178"/>
      <c r="PSR585" s="178"/>
      <c r="PSS585" s="178"/>
      <c r="PST585" s="178"/>
      <c r="PSU585" s="178"/>
      <c r="PSV585" s="178"/>
      <c r="PSW585" s="178"/>
      <c r="PSX585" s="178"/>
      <c r="PSY585" s="178"/>
      <c r="PSZ585" s="178"/>
      <c r="PTA585" s="178"/>
      <c r="PTB585" s="178"/>
      <c r="PTC585" s="178"/>
      <c r="PTD585" s="178"/>
      <c r="PTE585" s="178"/>
      <c r="PTF585" s="178"/>
      <c r="PTG585" s="178"/>
      <c r="PTH585" s="178"/>
      <c r="PTI585" s="178"/>
      <c r="PTJ585" s="178"/>
      <c r="PTK585" s="178"/>
      <c r="PTL585" s="178"/>
      <c r="PTM585" s="178"/>
      <c r="PTN585" s="178"/>
      <c r="PTO585" s="178"/>
      <c r="PTP585" s="178"/>
      <c r="PTQ585" s="178"/>
      <c r="PTR585" s="178"/>
      <c r="PTS585" s="178"/>
      <c r="PTT585" s="178"/>
      <c r="PTU585" s="178"/>
      <c r="PTV585" s="178"/>
      <c r="PTW585" s="178"/>
      <c r="PTX585" s="178"/>
      <c r="PTY585" s="178"/>
      <c r="PTZ585" s="178"/>
      <c r="PUA585" s="178"/>
      <c r="PUB585" s="178"/>
      <c r="PUC585" s="178"/>
      <c r="PUD585" s="178"/>
      <c r="PUE585" s="178"/>
      <c r="PUF585" s="178"/>
      <c r="PUG585" s="178"/>
      <c r="PUH585" s="178"/>
      <c r="PUI585" s="178"/>
      <c r="PUJ585" s="178"/>
      <c r="PUK585" s="178"/>
      <c r="PUL585" s="178"/>
      <c r="PUM585" s="178"/>
      <c r="PUN585" s="178"/>
      <c r="PUO585" s="178"/>
      <c r="PUP585" s="178"/>
      <c r="PUQ585" s="178"/>
      <c r="PUR585" s="178"/>
      <c r="PUS585" s="178"/>
      <c r="PUT585" s="178"/>
      <c r="PUU585" s="178"/>
      <c r="PUV585" s="178"/>
      <c r="PUW585" s="178"/>
      <c r="PUX585" s="178"/>
      <c r="PUY585" s="178"/>
      <c r="PUZ585" s="178"/>
      <c r="PVA585" s="178"/>
      <c r="PVB585" s="178"/>
      <c r="PVC585" s="178"/>
      <c r="PVD585" s="178"/>
      <c r="PVE585" s="178"/>
      <c r="PVF585" s="178"/>
      <c r="PVG585" s="178"/>
      <c r="PVH585" s="178"/>
      <c r="PVI585" s="178"/>
      <c r="PVJ585" s="178"/>
      <c r="PVK585" s="178"/>
      <c r="PVL585" s="178"/>
      <c r="PVM585" s="178"/>
      <c r="PVN585" s="178"/>
      <c r="PVO585" s="178"/>
      <c r="PVP585" s="178"/>
      <c r="PVQ585" s="178"/>
      <c r="PVR585" s="178"/>
      <c r="PVS585" s="178"/>
      <c r="PVT585" s="178"/>
      <c r="PVU585" s="178"/>
      <c r="PVV585" s="178"/>
      <c r="PVW585" s="178"/>
      <c r="PVX585" s="178"/>
      <c r="PVY585" s="178"/>
      <c r="PVZ585" s="178"/>
      <c r="PWA585" s="178"/>
      <c r="PWB585" s="178"/>
      <c r="PWC585" s="178"/>
      <c r="PWD585" s="178"/>
      <c r="PWE585" s="178"/>
      <c r="PWF585" s="178"/>
      <c r="PWG585" s="178"/>
      <c r="PWH585" s="178"/>
      <c r="PWI585" s="178"/>
      <c r="PWJ585" s="178"/>
      <c r="PWK585" s="178"/>
      <c r="PWL585" s="178"/>
      <c r="PWM585" s="178"/>
      <c r="PWN585" s="178"/>
      <c r="PWO585" s="178"/>
      <c r="PWP585" s="178"/>
      <c r="PWQ585" s="178"/>
      <c r="PWR585" s="178"/>
      <c r="PWS585" s="178"/>
      <c r="PWT585" s="178"/>
      <c r="PWU585" s="178"/>
      <c r="PWV585" s="178"/>
      <c r="PWW585" s="178"/>
      <c r="PWX585" s="178"/>
      <c r="PWY585" s="178"/>
      <c r="PWZ585" s="178"/>
      <c r="PXA585" s="178"/>
      <c r="PXB585" s="178"/>
      <c r="PXC585" s="178"/>
      <c r="PXD585" s="178"/>
      <c r="PXE585" s="178"/>
      <c r="PXF585" s="178"/>
      <c r="PXG585" s="178"/>
      <c r="PXH585" s="178"/>
      <c r="PXI585" s="178"/>
      <c r="PXJ585" s="178"/>
      <c r="PXK585" s="178"/>
      <c r="PXL585" s="178"/>
      <c r="PXM585" s="178"/>
      <c r="PXN585" s="178"/>
      <c r="PXO585" s="178"/>
      <c r="PXP585" s="178"/>
      <c r="PXQ585" s="178"/>
      <c r="PXR585" s="178"/>
      <c r="PXS585" s="178"/>
      <c r="PXT585" s="178"/>
      <c r="PXU585" s="178"/>
      <c r="PXV585" s="178"/>
      <c r="PXW585" s="178"/>
      <c r="PXX585" s="178"/>
      <c r="PXY585" s="178"/>
      <c r="PXZ585" s="178"/>
      <c r="PYA585" s="178"/>
      <c r="PYB585" s="178"/>
      <c r="PYC585" s="178"/>
      <c r="PYD585" s="178"/>
      <c r="PYE585" s="178"/>
      <c r="PYF585" s="178"/>
      <c r="PYG585" s="178"/>
      <c r="PYH585" s="178"/>
      <c r="PYI585" s="178"/>
      <c r="PYJ585" s="178"/>
      <c r="PYK585" s="178"/>
      <c r="PYL585" s="178"/>
      <c r="PYM585" s="178"/>
      <c r="PYN585" s="178"/>
      <c r="PYO585" s="178"/>
      <c r="PYP585" s="178"/>
      <c r="PYQ585" s="178"/>
      <c r="PYR585" s="178"/>
      <c r="PYS585" s="178"/>
      <c r="PYT585" s="178"/>
      <c r="PYU585" s="178"/>
      <c r="PYV585" s="178"/>
      <c r="PYW585" s="178"/>
      <c r="PYX585" s="178"/>
      <c r="PYY585" s="178"/>
      <c r="PYZ585" s="178"/>
      <c r="PZA585" s="178"/>
      <c r="PZB585" s="178"/>
      <c r="PZC585" s="178"/>
      <c r="PZD585" s="178"/>
      <c r="PZE585" s="178"/>
      <c r="PZF585" s="178"/>
      <c r="PZG585" s="178"/>
      <c r="PZH585" s="178"/>
      <c r="PZI585" s="178"/>
      <c r="PZJ585" s="178"/>
      <c r="PZK585" s="178"/>
      <c r="PZL585" s="178"/>
      <c r="PZM585" s="178"/>
      <c r="PZN585" s="178"/>
      <c r="PZO585" s="178"/>
      <c r="PZP585" s="178"/>
      <c r="PZQ585" s="178"/>
      <c r="PZR585" s="178"/>
      <c r="PZS585" s="178"/>
      <c r="PZT585" s="178"/>
      <c r="PZU585" s="178"/>
      <c r="PZV585" s="178"/>
      <c r="PZW585" s="178"/>
      <c r="PZX585" s="178"/>
      <c r="PZY585" s="178"/>
      <c r="PZZ585" s="178"/>
      <c r="QAA585" s="178"/>
      <c r="QAB585" s="178"/>
      <c r="QAC585" s="178"/>
      <c r="QAD585" s="178"/>
      <c r="QAE585" s="178"/>
      <c r="QAF585" s="178"/>
      <c r="QAG585" s="178"/>
      <c r="QAH585" s="178"/>
      <c r="QAI585" s="178"/>
      <c r="QAJ585" s="178"/>
      <c r="QAK585" s="178"/>
      <c r="QAL585" s="178"/>
      <c r="QAM585" s="178"/>
      <c r="QAN585" s="178"/>
      <c r="QAO585" s="178"/>
      <c r="QAP585" s="178"/>
      <c r="QAQ585" s="178"/>
      <c r="QAR585" s="178"/>
      <c r="QAS585" s="178"/>
      <c r="QAT585" s="178"/>
      <c r="QAU585" s="178"/>
      <c r="QAV585" s="178"/>
      <c r="QAW585" s="178"/>
      <c r="QAX585" s="178"/>
      <c r="QAY585" s="178"/>
      <c r="QAZ585" s="178"/>
      <c r="QBA585" s="178"/>
      <c r="QBB585" s="178"/>
      <c r="QBC585" s="178"/>
      <c r="QBD585" s="178"/>
      <c r="QBE585" s="178"/>
      <c r="QBF585" s="178"/>
      <c r="QBG585" s="178"/>
      <c r="QBH585" s="178"/>
      <c r="QBI585" s="178"/>
      <c r="QBJ585" s="178"/>
      <c r="QBK585" s="178"/>
      <c r="QBL585" s="178"/>
      <c r="QBM585" s="178"/>
      <c r="QBN585" s="178"/>
      <c r="QBO585" s="178"/>
      <c r="QBP585" s="178"/>
      <c r="QBQ585" s="178"/>
      <c r="QBR585" s="178"/>
      <c r="QBS585" s="178"/>
      <c r="QBT585" s="178"/>
      <c r="QBU585" s="178"/>
      <c r="QBV585" s="178"/>
      <c r="QBW585" s="178"/>
      <c r="QBX585" s="178"/>
      <c r="QBY585" s="178"/>
      <c r="QBZ585" s="178"/>
      <c r="QCA585" s="178"/>
      <c r="QCB585" s="178"/>
      <c r="QCC585" s="178"/>
      <c r="QCD585" s="178"/>
      <c r="QCE585" s="178"/>
      <c r="QCF585" s="178"/>
      <c r="QCG585" s="178"/>
      <c r="QCH585" s="178"/>
      <c r="QCI585" s="178"/>
      <c r="QCJ585" s="178"/>
      <c r="QCK585" s="178"/>
      <c r="QCL585" s="178"/>
      <c r="QCM585" s="178"/>
      <c r="QCN585" s="178"/>
      <c r="QCO585" s="178"/>
      <c r="QCP585" s="178"/>
      <c r="QCQ585" s="178"/>
      <c r="QCR585" s="178"/>
      <c r="QCS585" s="178"/>
      <c r="QCT585" s="178"/>
      <c r="QCU585" s="178"/>
      <c r="QCV585" s="178"/>
      <c r="QCW585" s="178"/>
      <c r="QCX585" s="178"/>
      <c r="QCY585" s="178"/>
      <c r="QCZ585" s="178"/>
      <c r="QDA585" s="178"/>
      <c r="QDB585" s="178"/>
      <c r="QDC585" s="178"/>
      <c r="QDD585" s="178"/>
      <c r="QDE585" s="178"/>
      <c r="QDF585" s="178"/>
      <c r="QDG585" s="178"/>
      <c r="QDH585" s="178"/>
      <c r="QDI585" s="178"/>
      <c r="QDJ585" s="178"/>
      <c r="QDK585" s="178"/>
      <c r="QDL585" s="178"/>
      <c r="QDM585" s="178"/>
      <c r="QDN585" s="178"/>
      <c r="QDO585" s="178"/>
      <c r="QDP585" s="178"/>
      <c r="QDQ585" s="178"/>
      <c r="QDR585" s="178"/>
      <c r="QDS585" s="178"/>
      <c r="QDT585" s="178"/>
      <c r="QDU585" s="178"/>
      <c r="QDV585" s="178"/>
      <c r="QDW585" s="178"/>
      <c r="QDX585" s="178"/>
      <c r="QDY585" s="178"/>
      <c r="QDZ585" s="178"/>
      <c r="QEA585" s="178"/>
      <c r="QEB585" s="178"/>
      <c r="QEC585" s="178"/>
      <c r="QED585" s="178"/>
      <c r="QEE585" s="178"/>
      <c r="QEF585" s="178"/>
      <c r="QEG585" s="178"/>
      <c r="QEH585" s="178"/>
      <c r="QEI585" s="178"/>
      <c r="QEJ585" s="178"/>
      <c r="QEK585" s="178"/>
      <c r="QEL585" s="178"/>
      <c r="QEM585" s="178"/>
      <c r="QEN585" s="178"/>
      <c r="QEO585" s="178"/>
      <c r="QEP585" s="178"/>
      <c r="QEQ585" s="178"/>
      <c r="QER585" s="178"/>
      <c r="QES585" s="178"/>
      <c r="QET585" s="178"/>
      <c r="QEU585" s="178"/>
      <c r="QEV585" s="178"/>
      <c r="QEW585" s="178"/>
      <c r="QEX585" s="178"/>
      <c r="QEY585" s="178"/>
      <c r="QEZ585" s="178"/>
      <c r="QFA585" s="178"/>
      <c r="QFB585" s="178"/>
      <c r="QFC585" s="178"/>
      <c r="QFD585" s="178"/>
      <c r="QFE585" s="178"/>
      <c r="QFF585" s="178"/>
      <c r="QFG585" s="178"/>
      <c r="QFH585" s="178"/>
      <c r="QFI585" s="178"/>
      <c r="QFJ585" s="178"/>
      <c r="QFK585" s="178"/>
      <c r="QFL585" s="178"/>
      <c r="QFM585" s="178"/>
      <c r="QFN585" s="178"/>
      <c r="QFO585" s="178"/>
      <c r="QFP585" s="178"/>
      <c r="QFQ585" s="178"/>
      <c r="QFR585" s="178"/>
      <c r="QFS585" s="178"/>
      <c r="QFT585" s="178"/>
      <c r="QFU585" s="178"/>
      <c r="QFV585" s="178"/>
      <c r="QFW585" s="178"/>
      <c r="QFX585" s="178"/>
      <c r="QFY585" s="178"/>
      <c r="QFZ585" s="178"/>
      <c r="QGA585" s="178"/>
      <c r="QGB585" s="178"/>
      <c r="QGC585" s="178"/>
      <c r="QGD585" s="178"/>
      <c r="QGE585" s="178"/>
      <c r="QGF585" s="178"/>
      <c r="QGG585" s="178"/>
      <c r="QGH585" s="178"/>
      <c r="QGI585" s="178"/>
      <c r="QGJ585" s="178"/>
      <c r="QGK585" s="178"/>
      <c r="QGL585" s="178"/>
      <c r="QGM585" s="178"/>
      <c r="QGN585" s="178"/>
      <c r="QGO585" s="178"/>
      <c r="QGP585" s="178"/>
      <c r="QGQ585" s="178"/>
      <c r="QGR585" s="178"/>
      <c r="QGS585" s="178"/>
      <c r="QGT585" s="178"/>
      <c r="QGU585" s="178"/>
      <c r="QGV585" s="178"/>
      <c r="QGW585" s="178"/>
      <c r="QGX585" s="178"/>
      <c r="QGY585" s="178"/>
      <c r="QGZ585" s="178"/>
      <c r="QHA585" s="178"/>
      <c r="QHB585" s="178"/>
      <c r="QHC585" s="178"/>
      <c r="QHD585" s="178"/>
      <c r="QHE585" s="178"/>
      <c r="QHF585" s="178"/>
      <c r="QHG585" s="178"/>
      <c r="QHH585" s="178"/>
      <c r="QHI585" s="178"/>
      <c r="QHJ585" s="178"/>
      <c r="QHK585" s="178"/>
      <c r="QHL585" s="178"/>
      <c r="QHM585" s="178"/>
      <c r="QHN585" s="178"/>
      <c r="QHO585" s="178"/>
      <c r="QHP585" s="178"/>
      <c r="QHQ585" s="178"/>
      <c r="QHR585" s="178"/>
      <c r="QHS585" s="178"/>
      <c r="QHT585" s="178"/>
      <c r="QHU585" s="178"/>
      <c r="QHV585" s="178"/>
      <c r="QHW585" s="178"/>
      <c r="QHX585" s="178"/>
      <c r="QHY585" s="178"/>
      <c r="QHZ585" s="178"/>
      <c r="QIA585" s="178"/>
      <c r="QIB585" s="178"/>
      <c r="QIC585" s="178"/>
      <c r="QID585" s="178"/>
      <c r="QIE585" s="178"/>
      <c r="QIF585" s="178"/>
      <c r="QIG585" s="178"/>
      <c r="QIH585" s="178"/>
      <c r="QII585" s="178"/>
      <c r="QIJ585" s="178"/>
      <c r="QIK585" s="178"/>
      <c r="QIL585" s="178"/>
      <c r="QIM585" s="178"/>
      <c r="QIN585" s="178"/>
      <c r="QIO585" s="178"/>
      <c r="QIP585" s="178"/>
      <c r="QIQ585" s="178"/>
      <c r="QIR585" s="178"/>
      <c r="QIS585" s="178"/>
      <c r="QIT585" s="178"/>
      <c r="QIU585" s="178"/>
      <c r="QIV585" s="178"/>
      <c r="QIW585" s="178"/>
      <c r="QIX585" s="178"/>
      <c r="QIY585" s="178"/>
      <c r="QIZ585" s="178"/>
      <c r="QJA585" s="178"/>
      <c r="QJB585" s="178"/>
      <c r="QJC585" s="178"/>
      <c r="QJD585" s="178"/>
      <c r="QJE585" s="178"/>
      <c r="QJF585" s="178"/>
      <c r="QJG585" s="178"/>
      <c r="QJH585" s="178"/>
      <c r="QJI585" s="178"/>
      <c r="QJJ585" s="178"/>
      <c r="QJK585" s="178"/>
      <c r="QJL585" s="178"/>
      <c r="QJM585" s="178"/>
      <c r="QJN585" s="178"/>
      <c r="QJO585" s="178"/>
      <c r="QJP585" s="178"/>
      <c r="QJQ585" s="178"/>
      <c r="QJR585" s="178"/>
      <c r="QJS585" s="178"/>
      <c r="QJT585" s="178"/>
      <c r="QJU585" s="178"/>
      <c r="QJV585" s="178"/>
      <c r="QJW585" s="178"/>
      <c r="QJX585" s="178"/>
      <c r="QJY585" s="178"/>
      <c r="QJZ585" s="178"/>
      <c r="QKA585" s="178"/>
      <c r="QKB585" s="178"/>
      <c r="QKC585" s="178"/>
      <c r="QKD585" s="178"/>
      <c r="QKE585" s="178"/>
      <c r="QKF585" s="178"/>
      <c r="QKG585" s="178"/>
      <c r="QKH585" s="178"/>
      <c r="QKI585" s="178"/>
      <c r="QKJ585" s="178"/>
      <c r="QKK585" s="178"/>
      <c r="QKL585" s="178"/>
      <c r="QKM585" s="178"/>
      <c r="QKN585" s="178"/>
      <c r="QKO585" s="178"/>
      <c r="QKP585" s="178"/>
      <c r="QKQ585" s="178"/>
      <c r="QKR585" s="178"/>
      <c r="QKS585" s="178"/>
      <c r="QKT585" s="178"/>
      <c r="QKU585" s="178"/>
      <c r="QKV585" s="178"/>
      <c r="QKW585" s="178"/>
      <c r="QKX585" s="178"/>
      <c r="QKY585" s="178"/>
      <c r="QKZ585" s="178"/>
      <c r="QLA585" s="178"/>
      <c r="QLB585" s="178"/>
      <c r="QLC585" s="178"/>
      <c r="QLD585" s="178"/>
      <c r="QLE585" s="178"/>
      <c r="QLF585" s="178"/>
      <c r="QLG585" s="178"/>
      <c r="QLH585" s="178"/>
      <c r="QLI585" s="178"/>
      <c r="QLJ585" s="178"/>
      <c r="QLK585" s="178"/>
      <c r="QLL585" s="178"/>
      <c r="QLM585" s="178"/>
      <c r="QLN585" s="178"/>
      <c r="QLO585" s="178"/>
      <c r="QLP585" s="178"/>
      <c r="QLQ585" s="178"/>
      <c r="QLR585" s="178"/>
      <c r="QLS585" s="178"/>
      <c r="QLT585" s="178"/>
      <c r="QLU585" s="178"/>
      <c r="QLV585" s="178"/>
      <c r="QLW585" s="178"/>
      <c r="QLX585" s="178"/>
      <c r="QLY585" s="178"/>
      <c r="QLZ585" s="178"/>
      <c r="QMA585" s="178"/>
      <c r="QMB585" s="178"/>
      <c r="QMC585" s="178"/>
      <c r="QMD585" s="178"/>
      <c r="QME585" s="178"/>
      <c r="QMF585" s="178"/>
      <c r="QMG585" s="178"/>
      <c r="QMH585" s="178"/>
      <c r="QMI585" s="178"/>
      <c r="QMJ585" s="178"/>
      <c r="QMK585" s="178"/>
      <c r="QML585" s="178"/>
      <c r="QMM585" s="178"/>
      <c r="QMN585" s="178"/>
      <c r="QMO585" s="178"/>
      <c r="QMP585" s="178"/>
      <c r="QMQ585" s="178"/>
      <c r="QMR585" s="178"/>
      <c r="QMS585" s="178"/>
      <c r="QMT585" s="178"/>
      <c r="QMU585" s="178"/>
      <c r="QMV585" s="178"/>
      <c r="QMW585" s="178"/>
      <c r="QMX585" s="178"/>
      <c r="QMY585" s="178"/>
      <c r="QMZ585" s="178"/>
      <c r="QNA585" s="178"/>
      <c r="QNB585" s="178"/>
      <c r="QNC585" s="178"/>
      <c r="QND585" s="178"/>
      <c r="QNE585" s="178"/>
      <c r="QNF585" s="178"/>
      <c r="QNG585" s="178"/>
      <c r="QNH585" s="178"/>
      <c r="QNI585" s="178"/>
      <c r="QNJ585" s="178"/>
      <c r="QNK585" s="178"/>
      <c r="QNL585" s="178"/>
      <c r="QNM585" s="178"/>
      <c r="QNN585" s="178"/>
      <c r="QNO585" s="178"/>
      <c r="QNP585" s="178"/>
      <c r="QNQ585" s="178"/>
      <c r="QNR585" s="178"/>
      <c r="QNS585" s="178"/>
      <c r="QNT585" s="178"/>
      <c r="QNU585" s="178"/>
      <c r="QNV585" s="178"/>
      <c r="QNW585" s="178"/>
      <c r="QNX585" s="178"/>
      <c r="QNY585" s="178"/>
      <c r="QNZ585" s="178"/>
      <c r="QOA585" s="178"/>
      <c r="QOB585" s="178"/>
      <c r="QOC585" s="178"/>
      <c r="QOD585" s="178"/>
      <c r="QOE585" s="178"/>
      <c r="QOF585" s="178"/>
      <c r="QOG585" s="178"/>
      <c r="QOH585" s="178"/>
      <c r="QOI585" s="178"/>
      <c r="QOJ585" s="178"/>
      <c r="QOK585" s="178"/>
      <c r="QOL585" s="178"/>
      <c r="QOM585" s="178"/>
      <c r="QON585" s="178"/>
      <c r="QOO585" s="178"/>
      <c r="QOP585" s="178"/>
      <c r="QOQ585" s="178"/>
      <c r="QOR585" s="178"/>
      <c r="QOS585" s="178"/>
      <c r="QOT585" s="178"/>
      <c r="QOU585" s="178"/>
      <c r="QOV585" s="178"/>
      <c r="QOW585" s="178"/>
      <c r="QOX585" s="178"/>
      <c r="QOY585" s="178"/>
      <c r="QOZ585" s="178"/>
      <c r="QPA585" s="178"/>
      <c r="QPB585" s="178"/>
      <c r="QPC585" s="178"/>
      <c r="QPD585" s="178"/>
      <c r="QPE585" s="178"/>
      <c r="QPF585" s="178"/>
      <c r="QPG585" s="178"/>
      <c r="QPH585" s="178"/>
      <c r="QPI585" s="178"/>
      <c r="QPJ585" s="178"/>
      <c r="QPK585" s="178"/>
      <c r="QPL585" s="178"/>
      <c r="QPM585" s="178"/>
      <c r="QPN585" s="178"/>
      <c r="QPO585" s="178"/>
      <c r="QPP585" s="178"/>
      <c r="QPQ585" s="178"/>
      <c r="QPR585" s="178"/>
      <c r="QPS585" s="178"/>
      <c r="QPT585" s="178"/>
      <c r="QPU585" s="178"/>
      <c r="QPV585" s="178"/>
      <c r="QPW585" s="178"/>
      <c r="QPX585" s="178"/>
      <c r="QPY585" s="178"/>
      <c r="QPZ585" s="178"/>
      <c r="QQA585" s="178"/>
      <c r="QQB585" s="178"/>
      <c r="QQC585" s="178"/>
      <c r="QQD585" s="178"/>
      <c r="QQE585" s="178"/>
      <c r="QQF585" s="178"/>
      <c r="QQG585" s="178"/>
      <c r="QQH585" s="178"/>
      <c r="QQI585" s="178"/>
      <c r="QQJ585" s="178"/>
      <c r="QQK585" s="178"/>
      <c r="QQL585" s="178"/>
      <c r="QQM585" s="178"/>
      <c r="QQN585" s="178"/>
      <c r="QQO585" s="178"/>
      <c r="QQP585" s="178"/>
      <c r="QQQ585" s="178"/>
      <c r="QQR585" s="178"/>
      <c r="QQS585" s="178"/>
      <c r="QQT585" s="178"/>
      <c r="QQU585" s="178"/>
      <c r="QQV585" s="178"/>
      <c r="QQW585" s="178"/>
      <c r="QQX585" s="178"/>
      <c r="QQY585" s="178"/>
      <c r="QQZ585" s="178"/>
      <c r="QRA585" s="178"/>
      <c r="QRB585" s="178"/>
      <c r="QRC585" s="178"/>
      <c r="QRD585" s="178"/>
      <c r="QRE585" s="178"/>
      <c r="QRF585" s="178"/>
      <c r="QRG585" s="178"/>
      <c r="QRH585" s="178"/>
      <c r="QRI585" s="178"/>
      <c r="QRJ585" s="178"/>
      <c r="QRK585" s="178"/>
      <c r="QRL585" s="178"/>
      <c r="QRM585" s="178"/>
      <c r="QRN585" s="178"/>
      <c r="QRO585" s="178"/>
      <c r="QRP585" s="178"/>
      <c r="QRQ585" s="178"/>
      <c r="QRR585" s="178"/>
      <c r="QRS585" s="178"/>
      <c r="QRT585" s="178"/>
      <c r="QRU585" s="178"/>
      <c r="QRV585" s="178"/>
      <c r="QRW585" s="178"/>
      <c r="QRX585" s="178"/>
      <c r="QRY585" s="178"/>
      <c r="QRZ585" s="178"/>
      <c r="QSA585" s="178"/>
      <c r="QSB585" s="178"/>
      <c r="QSC585" s="178"/>
      <c r="QSD585" s="178"/>
      <c r="QSE585" s="178"/>
      <c r="QSF585" s="178"/>
      <c r="QSG585" s="178"/>
      <c r="QSH585" s="178"/>
      <c r="QSI585" s="178"/>
      <c r="QSJ585" s="178"/>
      <c r="QSK585" s="178"/>
      <c r="QSL585" s="178"/>
      <c r="QSM585" s="178"/>
      <c r="QSN585" s="178"/>
      <c r="QSO585" s="178"/>
      <c r="QSP585" s="178"/>
      <c r="QSQ585" s="178"/>
      <c r="QSR585" s="178"/>
      <c r="QSS585" s="178"/>
      <c r="QST585" s="178"/>
      <c r="QSU585" s="178"/>
      <c r="QSV585" s="178"/>
      <c r="QSW585" s="178"/>
      <c r="QSX585" s="178"/>
      <c r="QSY585" s="178"/>
      <c r="QSZ585" s="178"/>
      <c r="QTA585" s="178"/>
      <c r="QTB585" s="178"/>
      <c r="QTC585" s="178"/>
      <c r="QTD585" s="178"/>
      <c r="QTE585" s="178"/>
      <c r="QTF585" s="178"/>
      <c r="QTG585" s="178"/>
      <c r="QTH585" s="178"/>
      <c r="QTI585" s="178"/>
      <c r="QTJ585" s="178"/>
      <c r="QTK585" s="178"/>
      <c r="QTL585" s="178"/>
      <c r="QTM585" s="178"/>
      <c r="QTN585" s="178"/>
      <c r="QTO585" s="178"/>
      <c r="QTP585" s="178"/>
      <c r="QTQ585" s="178"/>
      <c r="QTR585" s="178"/>
      <c r="QTS585" s="178"/>
      <c r="QTT585" s="178"/>
      <c r="QTU585" s="178"/>
      <c r="QTV585" s="178"/>
      <c r="QTW585" s="178"/>
      <c r="QTX585" s="178"/>
      <c r="QTY585" s="178"/>
      <c r="QTZ585" s="178"/>
      <c r="QUA585" s="178"/>
      <c r="QUB585" s="178"/>
      <c r="QUC585" s="178"/>
      <c r="QUD585" s="178"/>
      <c r="QUE585" s="178"/>
      <c r="QUF585" s="178"/>
      <c r="QUG585" s="178"/>
      <c r="QUH585" s="178"/>
      <c r="QUI585" s="178"/>
      <c r="QUJ585" s="178"/>
      <c r="QUK585" s="178"/>
      <c r="QUL585" s="178"/>
      <c r="QUM585" s="178"/>
      <c r="QUN585" s="178"/>
      <c r="QUO585" s="178"/>
      <c r="QUP585" s="178"/>
      <c r="QUQ585" s="178"/>
      <c r="QUR585" s="178"/>
      <c r="QUS585" s="178"/>
      <c r="QUT585" s="178"/>
      <c r="QUU585" s="178"/>
      <c r="QUV585" s="178"/>
      <c r="QUW585" s="178"/>
      <c r="QUX585" s="178"/>
      <c r="QUY585" s="178"/>
      <c r="QUZ585" s="178"/>
      <c r="QVA585" s="178"/>
      <c r="QVB585" s="178"/>
      <c r="QVC585" s="178"/>
      <c r="QVD585" s="178"/>
      <c r="QVE585" s="178"/>
      <c r="QVF585" s="178"/>
      <c r="QVG585" s="178"/>
      <c r="QVH585" s="178"/>
      <c r="QVI585" s="178"/>
      <c r="QVJ585" s="178"/>
      <c r="QVK585" s="178"/>
      <c r="QVL585" s="178"/>
      <c r="QVM585" s="178"/>
      <c r="QVN585" s="178"/>
      <c r="QVO585" s="178"/>
      <c r="QVP585" s="178"/>
      <c r="QVQ585" s="178"/>
      <c r="QVR585" s="178"/>
      <c r="QVS585" s="178"/>
      <c r="QVT585" s="178"/>
      <c r="QVU585" s="178"/>
      <c r="QVV585" s="178"/>
      <c r="QVW585" s="178"/>
      <c r="QVX585" s="178"/>
      <c r="QVY585" s="178"/>
      <c r="QVZ585" s="178"/>
      <c r="QWA585" s="178"/>
      <c r="QWB585" s="178"/>
      <c r="QWC585" s="178"/>
      <c r="QWD585" s="178"/>
      <c r="QWE585" s="178"/>
      <c r="QWF585" s="178"/>
      <c r="QWG585" s="178"/>
      <c r="QWH585" s="178"/>
      <c r="QWI585" s="178"/>
      <c r="QWJ585" s="178"/>
      <c r="QWK585" s="178"/>
      <c r="QWL585" s="178"/>
      <c r="QWM585" s="178"/>
      <c r="QWN585" s="178"/>
      <c r="QWO585" s="178"/>
      <c r="QWP585" s="178"/>
      <c r="QWQ585" s="178"/>
      <c r="QWR585" s="178"/>
      <c r="QWS585" s="178"/>
      <c r="QWT585" s="178"/>
      <c r="QWU585" s="178"/>
      <c r="QWV585" s="178"/>
      <c r="QWW585" s="178"/>
      <c r="QWX585" s="178"/>
      <c r="QWY585" s="178"/>
      <c r="QWZ585" s="178"/>
      <c r="QXA585" s="178"/>
      <c r="QXB585" s="178"/>
      <c r="QXC585" s="178"/>
      <c r="QXD585" s="178"/>
      <c r="QXE585" s="178"/>
      <c r="QXF585" s="178"/>
      <c r="QXG585" s="178"/>
      <c r="QXH585" s="178"/>
      <c r="QXI585" s="178"/>
      <c r="QXJ585" s="178"/>
      <c r="QXK585" s="178"/>
      <c r="QXL585" s="178"/>
      <c r="QXM585" s="178"/>
      <c r="QXN585" s="178"/>
      <c r="QXO585" s="178"/>
      <c r="QXP585" s="178"/>
      <c r="QXQ585" s="178"/>
      <c r="QXR585" s="178"/>
      <c r="QXS585" s="178"/>
      <c r="QXT585" s="178"/>
      <c r="QXU585" s="178"/>
      <c r="QXV585" s="178"/>
      <c r="QXW585" s="178"/>
      <c r="QXX585" s="178"/>
      <c r="QXY585" s="178"/>
      <c r="QXZ585" s="178"/>
      <c r="QYA585" s="178"/>
      <c r="QYB585" s="178"/>
      <c r="QYC585" s="178"/>
      <c r="QYD585" s="178"/>
      <c r="QYE585" s="178"/>
      <c r="QYF585" s="178"/>
      <c r="QYG585" s="178"/>
      <c r="QYH585" s="178"/>
      <c r="QYI585" s="178"/>
      <c r="QYJ585" s="178"/>
      <c r="QYK585" s="178"/>
      <c r="QYL585" s="178"/>
      <c r="QYM585" s="178"/>
      <c r="QYN585" s="178"/>
      <c r="QYO585" s="178"/>
      <c r="QYP585" s="178"/>
      <c r="QYQ585" s="178"/>
      <c r="QYR585" s="178"/>
      <c r="QYS585" s="178"/>
      <c r="QYT585" s="178"/>
      <c r="QYU585" s="178"/>
      <c r="QYV585" s="178"/>
      <c r="QYW585" s="178"/>
      <c r="QYX585" s="178"/>
      <c r="QYY585" s="178"/>
      <c r="QYZ585" s="178"/>
      <c r="QZA585" s="178"/>
      <c r="QZB585" s="178"/>
      <c r="QZC585" s="178"/>
      <c r="QZD585" s="178"/>
      <c r="QZE585" s="178"/>
      <c r="QZF585" s="178"/>
      <c r="QZG585" s="178"/>
      <c r="QZH585" s="178"/>
      <c r="QZI585" s="178"/>
      <c r="QZJ585" s="178"/>
      <c r="QZK585" s="178"/>
      <c r="QZL585" s="178"/>
      <c r="QZM585" s="178"/>
      <c r="QZN585" s="178"/>
      <c r="QZO585" s="178"/>
      <c r="QZP585" s="178"/>
      <c r="QZQ585" s="178"/>
      <c r="QZR585" s="178"/>
      <c r="QZS585" s="178"/>
      <c r="QZT585" s="178"/>
      <c r="QZU585" s="178"/>
      <c r="QZV585" s="178"/>
      <c r="QZW585" s="178"/>
      <c r="QZX585" s="178"/>
      <c r="QZY585" s="178"/>
      <c r="QZZ585" s="178"/>
      <c r="RAA585" s="178"/>
      <c r="RAB585" s="178"/>
      <c r="RAC585" s="178"/>
      <c r="RAD585" s="178"/>
      <c r="RAE585" s="178"/>
      <c r="RAF585" s="178"/>
      <c r="RAG585" s="178"/>
      <c r="RAH585" s="178"/>
      <c r="RAI585" s="178"/>
      <c r="RAJ585" s="178"/>
      <c r="RAK585" s="178"/>
      <c r="RAL585" s="178"/>
      <c r="RAM585" s="178"/>
      <c r="RAN585" s="178"/>
      <c r="RAO585" s="178"/>
      <c r="RAP585" s="178"/>
      <c r="RAQ585" s="178"/>
      <c r="RAR585" s="178"/>
      <c r="RAS585" s="178"/>
      <c r="RAT585" s="178"/>
      <c r="RAU585" s="178"/>
      <c r="RAV585" s="178"/>
      <c r="RAW585" s="178"/>
      <c r="RAX585" s="178"/>
      <c r="RAY585" s="178"/>
      <c r="RAZ585" s="178"/>
      <c r="RBA585" s="178"/>
      <c r="RBB585" s="178"/>
      <c r="RBC585" s="178"/>
      <c r="RBD585" s="178"/>
      <c r="RBE585" s="178"/>
      <c r="RBF585" s="178"/>
      <c r="RBG585" s="178"/>
      <c r="RBH585" s="178"/>
      <c r="RBI585" s="178"/>
      <c r="RBJ585" s="178"/>
      <c r="RBK585" s="178"/>
      <c r="RBL585" s="178"/>
      <c r="RBM585" s="178"/>
      <c r="RBN585" s="178"/>
      <c r="RBO585" s="178"/>
      <c r="RBP585" s="178"/>
      <c r="RBQ585" s="178"/>
      <c r="RBR585" s="178"/>
      <c r="RBS585" s="178"/>
      <c r="RBT585" s="178"/>
      <c r="RBU585" s="178"/>
      <c r="RBV585" s="178"/>
      <c r="RBW585" s="178"/>
      <c r="RBX585" s="178"/>
      <c r="RBY585" s="178"/>
      <c r="RBZ585" s="178"/>
      <c r="RCA585" s="178"/>
      <c r="RCB585" s="178"/>
      <c r="RCC585" s="178"/>
      <c r="RCD585" s="178"/>
      <c r="RCE585" s="178"/>
      <c r="RCF585" s="178"/>
      <c r="RCG585" s="178"/>
      <c r="RCH585" s="178"/>
      <c r="RCI585" s="178"/>
      <c r="RCJ585" s="178"/>
      <c r="RCK585" s="178"/>
      <c r="RCL585" s="178"/>
      <c r="RCM585" s="178"/>
      <c r="RCN585" s="178"/>
      <c r="RCO585" s="178"/>
      <c r="RCP585" s="178"/>
      <c r="RCQ585" s="178"/>
      <c r="RCR585" s="178"/>
      <c r="RCS585" s="178"/>
      <c r="RCT585" s="178"/>
      <c r="RCU585" s="178"/>
      <c r="RCV585" s="178"/>
      <c r="RCW585" s="178"/>
      <c r="RCX585" s="178"/>
      <c r="RCY585" s="178"/>
      <c r="RCZ585" s="178"/>
      <c r="RDA585" s="178"/>
      <c r="RDB585" s="178"/>
      <c r="RDC585" s="178"/>
      <c r="RDD585" s="178"/>
      <c r="RDE585" s="178"/>
      <c r="RDF585" s="178"/>
      <c r="RDG585" s="178"/>
      <c r="RDH585" s="178"/>
      <c r="RDI585" s="178"/>
      <c r="RDJ585" s="178"/>
      <c r="RDK585" s="178"/>
      <c r="RDL585" s="178"/>
      <c r="RDM585" s="178"/>
      <c r="RDN585" s="178"/>
      <c r="RDO585" s="178"/>
      <c r="RDP585" s="178"/>
      <c r="RDQ585" s="178"/>
      <c r="RDR585" s="178"/>
      <c r="RDS585" s="178"/>
      <c r="RDT585" s="178"/>
      <c r="RDU585" s="178"/>
      <c r="RDV585" s="178"/>
      <c r="RDW585" s="178"/>
      <c r="RDX585" s="178"/>
      <c r="RDY585" s="178"/>
      <c r="RDZ585" s="178"/>
      <c r="REA585" s="178"/>
      <c r="REB585" s="178"/>
      <c r="REC585" s="178"/>
      <c r="RED585" s="178"/>
      <c r="REE585" s="178"/>
      <c r="REF585" s="178"/>
      <c r="REG585" s="178"/>
      <c r="REH585" s="178"/>
      <c r="REI585" s="178"/>
      <c r="REJ585" s="178"/>
      <c r="REK585" s="178"/>
      <c r="REL585" s="178"/>
      <c r="REM585" s="178"/>
      <c r="REN585" s="178"/>
      <c r="REO585" s="178"/>
      <c r="REP585" s="178"/>
      <c r="REQ585" s="178"/>
      <c r="RER585" s="178"/>
      <c r="RES585" s="178"/>
      <c r="RET585" s="178"/>
      <c r="REU585" s="178"/>
      <c r="REV585" s="178"/>
      <c r="REW585" s="178"/>
      <c r="REX585" s="178"/>
      <c r="REY585" s="178"/>
      <c r="REZ585" s="178"/>
      <c r="RFA585" s="178"/>
      <c r="RFB585" s="178"/>
      <c r="RFC585" s="178"/>
      <c r="RFD585" s="178"/>
      <c r="RFE585" s="178"/>
      <c r="RFF585" s="178"/>
      <c r="RFG585" s="178"/>
      <c r="RFH585" s="178"/>
      <c r="RFI585" s="178"/>
      <c r="RFJ585" s="178"/>
      <c r="RFK585" s="178"/>
      <c r="RFL585" s="178"/>
      <c r="RFM585" s="178"/>
      <c r="RFN585" s="178"/>
      <c r="RFO585" s="178"/>
      <c r="RFP585" s="178"/>
      <c r="RFQ585" s="178"/>
      <c r="RFR585" s="178"/>
      <c r="RFS585" s="178"/>
      <c r="RFT585" s="178"/>
      <c r="RFU585" s="178"/>
      <c r="RFV585" s="178"/>
      <c r="RFW585" s="178"/>
      <c r="RFX585" s="178"/>
      <c r="RFY585" s="178"/>
      <c r="RFZ585" s="178"/>
      <c r="RGA585" s="178"/>
      <c r="RGB585" s="178"/>
      <c r="RGC585" s="178"/>
      <c r="RGD585" s="178"/>
      <c r="RGE585" s="178"/>
      <c r="RGF585" s="178"/>
      <c r="RGG585" s="178"/>
      <c r="RGH585" s="178"/>
      <c r="RGI585" s="178"/>
      <c r="RGJ585" s="178"/>
      <c r="RGK585" s="178"/>
      <c r="RGL585" s="178"/>
      <c r="RGM585" s="178"/>
      <c r="RGN585" s="178"/>
      <c r="RGO585" s="178"/>
      <c r="RGP585" s="178"/>
      <c r="RGQ585" s="178"/>
      <c r="RGR585" s="178"/>
      <c r="RGS585" s="178"/>
      <c r="RGT585" s="178"/>
      <c r="RGU585" s="178"/>
      <c r="RGV585" s="178"/>
      <c r="RGW585" s="178"/>
      <c r="RGX585" s="178"/>
      <c r="RGY585" s="178"/>
      <c r="RGZ585" s="178"/>
      <c r="RHA585" s="178"/>
      <c r="RHB585" s="178"/>
      <c r="RHC585" s="178"/>
      <c r="RHD585" s="178"/>
      <c r="RHE585" s="178"/>
      <c r="RHF585" s="178"/>
      <c r="RHG585" s="178"/>
      <c r="RHH585" s="178"/>
      <c r="RHI585" s="178"/>
      <c r="RHJ585" s="178"/>
      <c r="RHK585" s="178"/>
      <c r="RHL585" s="178"/>
      <c r="RHM585" s="178"/>
      <c r="RHN585" s="178"/>
      <c r="RHO585" s="178"/>
      <c r="RHP585" s="178"/>
      <c r="RHQ585" s="178"/>
      <c r="RHR585" s="178"/>
      <c r="RHS585" s="178"/>
      <c r="RHT585" s="178"/>
      <c r="RHU585" s="178"/>
      <c r="RHV585" s="178"/>
      <c r="RHW585" s="178"/>
      <c r="RHX585" s="178"/>
      <c r="RHY585" s="178"/>
      <c r="RHZ585" s="178"/>
      <c r="RIA585" s="178"/>
      <c r="RIB585" s="178"/>
      <c r="RIC585" s="178"/>
      <c r="RID585" s="178"/>
      <c r="RIE585" s="178"/>
      <c r="RIF585" s="178"/>
      <c r="RIG585" s="178"/>
      <c r="RIH585" s="178"/>
      <c r="RII585" s="178"/>
      <c r="RIJ585" s="178"/>
      <c r="RIK585" s="178"/>
      <c r="RIL585" s="178"/>
      <c r="RIM585" s="178"/>
      <c r="RIN585" s="178"/>
      <c r="RIO585" s="178"/>
      <c r="RIP585" s="178"/>
      <c r="RIQ585" s="178"/>
      <c r="RIR585" s="178"/>
      <c r="RIS585" s="178"/>
      <c r="RIT585" s="178"/>
      <c r="RIU585" s="178"/>
      <c r="RIV585" s="178"/>
      <c r="RIW585" s="178"/>
      <c r="RIX585" s="178"/>
      <c r="RIY585" s="178"/>
      <c r="RIZ585" s="178"/>
      <c r="RJA585" s="178"/>
      <c r="RJB585" s="178"/>
      <c r="RJC585" s="178"/>
      <c r="RJD585" s="178"/>
      <c r="RJE585" s="178"/>
      <c r="RJF585" s="178"/>
      <c r="RJG585" s="178"/>
      <c r="RJH585" s="178"/>
      <c r="RJI585" s="178"/>
      <c r="RJJ585" s="178"/>
      <c r="RJK585" s="178"/>
      <c r="RJL585" s="178"/>
      <c r="RJM585" s="178"/>
      <c r="RJN585" s="178"/>
      <c r="RJO585" s="178"/>
      <c r="RJP585" s="178"/>
      <c r="RJQ585" s="178"/>
      <c r="RJR585" s="178"/>
      <c r="RJS585" s="178"/>
      <c r="RJT585" s="178"/>
      <c r="RJU585" s="178"/>
      <c r="RJV585" s="178"/>
      <c r="RJW585" s="178"/>
      <c r="RJX585" s="178"/>
      <c r="RJY585" s="178"/>
      <c r="RJZ585" s="178"/>
      <c r="RKA585" s="178"/>
      <c r="RKB585" s="178"/>
      <c r="RKC585" s="178"/>
      <c r="RKD585" s="178"/>
      <c r="RKE585" s="178"/>
      <c r="RKF585" s="178"/>
      <c r="RKG585" s="178"/>
      <c r="RKH585" s="178"/>
      <c r="RKI585" s="178"/>
      <c r="RKJ585" s="178"/>
      <c r="RKK585" s="178"/>
      <c r="RKL585" s="178"/>
      <c r="RKM585" s="178"/>
      <c r="RKN585" s="178"/>
      <c r="RKO585" s="178"/>
      <c r="RKP585" s="178"/>
      <c r="RKQ585" s="178"/>
      <c r="RKR585" s="178"/>
      <c r="RKS585" s="178"/>
      <c r="RKT585" s="178"/>
      <c r="RKU585" s="178"/>
      <c r="RKV585" s="178"/>
      <c r="RKW585" s="178"/>
      <c r="RKX585" s="178"/>
      <c r="RKY585" s="178"/>
      <c r="RKZ585" s="178"/>
      <c r="RLA585" s="178"/>
      <c r="RLB585" s="178"/>
      <c r="RLC585" s="178"/>
      <c r="RLD585" s="178"/>
      <c r="RLE585" s="178"/>
      <c r="RLF585" s="178"/>
      <c r="RLG585" s="178"/>
      <c r="RLH585" s="178"/>
      <c r="RLI585" s="178"/>
      <c r="RLJ585" s="178"/>
      <c r="RLK585" s="178"/>
      <c r="RLL585" s="178"/>
      <c r="RLM585" s="178"/>
      <c r="RLN585" s="178"/>
      <c r="RLO585" s="178"/>
      <c r="RLP585" s="178"/>
      <c r="RLQ585" s="178"/>
      <c r="RLR585" s="178"/>
      <c r="RLS585" s="178"/>
      <c r="RLT585" s="178"/>
      <c r="RLU585" s="178"/>
      <c r="RLV585" s="178"/>
      <c r="RLW585" s="178"/>
      <c r="RLX585" s="178"/>
      <c r="RLY585" s="178"/>
      <c r="RLZ585" s="178"/>
      <c r="RMA585" s="178"/>
      <c r="RMB585" s="178"/>
      <c r="RMC585" s="178"/>
      <c r="RMD585" s="178"/>
      <c r="RME585" s="178"/>
      <c r="RMF585" s="178"/>
      <c r="RMG585" s="178"/>
      <c r="RMH585" s="178"/>
      <c r="RMI585" s="178"/>
      <c r="RMJ585" s="178"/>
      <c r="RMK585" s="178"/>
      <c r="RML585" s="178"/>
      <c r="RMM585" s="178"/>
      <c r="RMN585" s="178"/>
      <c r="RMO585" s="178"/>
      <c r="RMP585" s="178"/>
      <c r="RMQ585" s="178"/>
      <c r="RMR585" s="178"/>
      <c r="RMS585" s="178"/>
      <c r="RMT585" s="178"/>
      <c r="RMU585" s="178"/>
      <c r="RMV585" s="178"/>
      <c r="RMW585" s="178"/>
      <c r="RMX585" s="178"/>
      <c r="RMY585" s="178"/>
      <c r="RMZ585" s="178"/>
      <c r="RNA585" s="178"/>
      <c r="RNB585" s="178"/>
      <c r="RNC585" s="178"/>
      <c r="RND585" s="178"/>
      <c r="RNE585" s="178"/>
      <c r="RNF585" s="178"/>
      <c r="RNG585" s="178"/>
      <c r="RNH585" s="178"/>
      <c r="RNI585" s="178"/>
      <c r="RNJ585" s="178"/>
      <c r="RNK585" s="178"/>
      <c r="RNL585" s="178"/>
      <c r="RNM585" s="178"/>
      <c r="RNN585" s="178"/>
      <c r="RNO585" s="178"/>
      <c r="RNP585" s="178"/>
      <c r="RNQ585" s="178"/>
      <c r="RNR585" s="178"/>
      <c r="RNS585" s="178"/>
      <c r="RNT585" s="178"/>
      <c r="RNU585" s="178"/>
      <c r="RNV585" s="178"/>
      <c r="RNW585" s="178"/>
      <c r="RNX585" s="178"/>
      <c r="RNY585" s="178"/>
      <c r="RNZ585" s="178"/>
      <c r="ROA585" s="178"/>
      <c r="ROB585" s="178"/>
      <c r="ROC585" s="178"/>
      <c r="ROD585" s="178"/>
      <c r="ROE585" s="178"/>
      <c r="ROF585" s="178"/>
      <c r="ROG585" s="178"/>
      <c r="ROH585" s="178"/>
      <c r="ROI585" s="178"/>
      <c r="ROJ585" s="178"/>
      <c r="ROK585" s="178"/>
      <c r="ROL585" s="178"/>
      <c r="ROM585" s="178"/>
      <c r="RON585" s="178"/>
      <c r="ROO585" s="178"/>
      <c r="ROP585" s="178"/>
      <c r="ROQ585" s="178"/>
      <c r="ROR585" s="178"/>
      <c r="ROS585" s="178"/>
      <c r="ROT585" s="178"/>
      <c r="ROU585" s="178"/>
      <c r="ROV585" s="178"/>
      <c r="ROW585" s="178"/>
      <c r="ROX585" s="178"/>
      <c r="ROY585" s="178"/>
      <c r="ROZ585" s="178"/>
      <c r="RPA585" s="178"/>
      <c r="RPB585" s="178"/>
      <c r="RPC585" s="178"/>
      <c r="RPD585" s="178"/>
      <c r="RPE585" s="178"/>
      <c r="RPF585" s="178"/>
      <c r="RPG585" s="178"/>
      <c r="RPH585" s="178"/>
      <c r="RPI585" s="178"/>
      <c r="RPJ585" s="178"/>
      <c r="RPK585" s="178"/>
      <c r="RPL585" s="178"/>
      <c r="RPM585" s="178"/>
      <c r="RPN585" s="178"/>
      <c r="RPO585" s="178"/>
      <c r="RPP585" s="178"/>
      <c r="RPQ585" s="178"/>
      <c r="RPR585" s="178"/>
      <c r="RPS585" s="178"/>
      <c r="RPT585" s="178"/>
      <c r="RPU585" s="178"/>
      <c r="RPV585" s="178"/>
      <c r="RPW585" s="178"/>
      <c r="RPX585" s="178"/>
      <c r="RPY585" s="178"/>
      <c r="RPZ585" s="178"/>
      <c r="RQA585" s="178"/>
      <c r="RQB585" s="178"/>
      <c r="RQC585" s="178"/>
      <c r="RQD585" s="178"/>
      <c r="RQE585" s="178"/>
      <c r="RQF585" s="178"/>
      <c r="RQG585" s="178"/>
      <c r="RQH585" s="178"/>
      <c r="RQI585" s="178"/>
      <c r="RQJ585" s="178"/>
      <c r="RQK585" s="178"/>
      <c r="RQL585" s="178"/>
      <c r="RQM585" s="178"/>
      <c r="RQN585" s="178"/>
      <c r="RQO585" s="178"/>
      <c r="RQP585" s="178"/>
      <c r="RQQ585" s="178"/>
      <c r="RQR585" s="178"/>
      <c r="RQS585" s="178"/>
      <c r="RQT585" s="178"/>
      <c r="RQU585" s="178"/>
      <c r="RQV585" s="178"/>
      <c r="RQW585" s="178"/>
      <c r="RQX585" s="178"/>
      <c r="RQY585" s="178"/>
      <c r="RQZ585" s="178"/>
      <c r="RRA585" s="178"/>
      <c r="RRB585" s="178"/>
      <c r="RRC585" s="178"/>
      <c r="RRD585" s="178"/>
      <c r="RRE585" s="178"/>
      <c r="RRF585" s="178"/>
      <c r="RRG585" s="178"/>
      <c r="RRH585" s="178"/>
      <c r="RRI585" s="178"/>
      <c r="RRJ585" s="178"/>
      <c r="RRK585" s="178"/>
      <c r="RRL585" s="178"/>
      <c r="RRM585" s="178"/>
      <c r="RRN585" s="178"/>
      <c r="RRO585" s="178"/>
      <c r="RRP585" s="178"/>
      <c r="RRQ585" s="178"/>
      <c r="RRR585" s="178"/>
      <c r="RRS585" s="178"/>
      <c r="RRT585" s="178"/>
      <c r="RRU585" s="178"/>
      <c r="RRV585" s="178"/>
      <c r="RRW585" s="178"/>
      <c r="RRX585" s="178"/>
      <c r="RRY585" s="178"/>
      <c r="RRZ585" s="178"/>
      <c r="RSA585" s="178"/>
      <c r="RSB585" s="178"/>
      <c r="RSC585" s="178"/>
      <c r="RSD585" s="178"/>
      <c r="RSE585" s="178"/>
      <c r="RSF585" s="178"/>
      <c r="RSG585" s="178"/>
      <c r="RSH585" s="178"/>
      <c r="RSI585" s="178"/>
      <c r="RSJ585" s="178"/>
      <c r="RSK585" s="178"/>
      <c r="RSL585" s="178"/>
      <c r="RSM585" s="178"/>
      <c r="RSN585" s="178"/>
      <c r="RSO585" s="178"/>
      <c r="RSP585" s="178"/>
      <c r="RSQ585" s="178"/>
      <c r="RSR585" s="178"/>
      <c r="RSS585" s="178"/>
      <c r="RST585" s="178"/>
      <c r="RSU585" s="178"/>
      <c r="RSV585" s="178"/>
      <c r="RSW585" s="178"/>
      <c r="RSX585" s="178"/>
      <c r="RSY585" s="178"/>
      <c r="RSZ585" s="178"/>
      <c r="RTA585" s="178"/>
      <c r="RTB585" s="178"/>
      <c r="RTC585" s="178"/>
      <c r="RTD585" s="178"/>
      <c r="RTE585" s="178"/>
      <c r="RTF585" s="178"/>
      <c r="RTG585" s="178"/>
      <c r="RTH585" s="178"/>
      <c r="RTI585" s="178"/>
      <c r="RTJ585" s="178"/>
      <c r="RTK585" s="178"/>
      <c r="RTL585" s="178"/>
      <c r="RTM585" s="178"/>
      <c r="RTN585" s="178"/>
      <c r="RTO585" s="178"/>
      <c r="RTP585" s="178"/>
      <c r="RTQ585" s="178"/>
      <c r="RTR585" s="178"/>
      <c r="RTS585" s="178"/>
      <c r="RTT585" s="178"/>
      <c r="RTU585" s="178"/>
      <c r="RTV585" s="178"/>
      <c r="RTW585" s="178"/>
      <c r="RTX585" s="178"/>
      <c r="RTY585" s="178"/>
      <c r="RTZ585" s="178"/>
      <c r="RUA585" s="178"/>
      <c r="RUB585" s="178"/>
      <c r="RUC585" s="178"/>
      <c r="RUD585" s="178"/>
      <c r="RUE585" s="178"/>
      <c r="RUF585" s="178"/>
      <c r="RUG585" s="178"/>
      <c r="RUH585" s="178"/>
      <c r="RUI585" s="178"/>
      <c r="RUJ585" s="178"/>
      <c r="RUK585" s="178"/>
      <c r="RUL585" s="178"/>
      <c r="RUM585" s="178"/>
      <c r="RUN585" s="178"/>
      <c r="RUO585" s="178"/>
      <c r="RUP585" s="178"/>
      <c r="RUQ585" s="178"/>
      <c r="RUR585" s="178"/>
      <c r="RUS585" s="178"/>
      <c r="RUT585" s="178"/>
      <c r="RUU585" s="178"/>
      <c r="RUV585" s="178"/>
      <c r="RUW585" s="178"/>
      <c r="RUX585" s="178"/>
      <c r="RUY585" s="178"/>
      <c r="RUZ585" s="178"/>
      <c r="RVA585" s="178"/>
      <c r="RVB585" s="178"/>
      <c r="RVC585" s="178"/>
      <c r="RVD585" s="178"/>
      <c r="RVE585" s="178"/>
      <c r="RVF585" s="178"/>
      <c r="RVG585" s="178"/>
      <c r="RVH585" s="178"/>
      <c r="RVI585" s="178"/>
      <c r="RVJ585" s="178"/>
      <c r="RVK585" s="178"/>
      <c r="RVL585" s="178"/>
      <c r="RVM585" s="178"/>
      <c r="RVN585" s="178"/>
      <c r="RVO585" s="178"/>
      <c r="RVP585" s="178"/>
      <c r="RVQ585" s="178"/>
      <c r="RVR585" s="178"/>
      <c r="RVS585" s="178"/>
      <c r="RVT585" s="178"/>
      <c r="RVU585" s="178"/>
      <c r="RVV585" s="178"/>
      <c r="RVW585" s="178"/>
      <c r="RVX585" s="178"/>
      <c r="RVY585" s="178"/>
      <c r="RVZ585" s="178"/>
      <c r="RWA585" s="178"/>
      <c r="RWB585" s="178"/>
      <c r="RWC585" s="178"/>
      <c r="RWD585" s="178"/>
      <c r="RWE585" s="178"/>
      <c r="RWF585" s="178"/>
      <c r="RWG585" s="178"/>
      <c r="RWH585" s="178"/>
      <c r="RWI585" s="178"/>
      <c r="RWJ585" s="178"/>
      <c r="RWK585" s="178"/>
      <c r="RWL585" s="178"/>
      <c r="RWM585" s="178"/>
      <c r="RWN585" s="178"/>
      <c r="RWO585" s="178"/>
      <c r="RWP585" s="178"/>
      <c r="RWQ585" s="178"/>
      <c r="RWR585" s="178"/>
      <c r="RWS585" s="178"/>
      <c r="RWT585" s="178"/>
      <c r="RWU585" s="178"/>
      <c r="RWV585" s="178"/>
      <c r="RWW585" s="178"/>
      <c r="RWX585" s="178"/>
      <c r="RWY585" s="178"/>
      <c r="RWZ585" s="178"/>
      <c r="RXA585" s="178"/>
      <c r="RXB585" s="178"/>
      <c r="RXC585" s="178"/>
      <c r="RXD585" s="178"/>
      <c r="RXE585" s="178"/>
      <c r="RXF585" s="178"/>
      <c r="RXG585" s="178"/>
      <c r="RXH585" s="178"/>
      <c r="RXI585" s="178"/>
      <c r="RXJ585" s="178"/>
      <c r="RXK585" s="178"/>
      <c r="RXL585" s="178"/>
      <c r="RXM585" s="178"/>
      <c r="RXN585" s="178"/>
      <c r="RXO585" s="178"/>
      <c r="RXP585" s="178"/>
      <c r="RXQ585" s="178"/>
      <c r="RXR585" s="178"/>
      <c r="RXS585" s="178"/>
      <c r="RXT585" s="178"/>
      <c r="RXU585" s="178"/>
      <c r="RXV585" s="178"/>
      <c r="RXW585" s="178"/>
      <c r="RXX585" s="178"/>
      <c r="RXY585" s="178"/>
      <c r="RXZ585" s="178"/>
      <c r="RYA585" s="178"/>
      <c r="RYB585" s="178"/>
      <c r="RYC585" s="178"/>
      <c r="RYD585" s="178"/>
      <c r="RYE585" s="178"/>
      <c r="RYF585" s="178"/>
      <c r="RYG585" s="178"/>
      <c r="RYH585" s="178"/>
      <c r="RYI585" s="178"/>
      <c r="RYJ585" s="178"/>
      <c r="RYK585" s="178"/>
      <c r="RYL585" s="178"/>
      <c r="RYM585" s="178"/>
      <c r="RYN585" s="178"/>
      <c r="RYO585" s="178"/>
      <c r="RYP585" s="178"/>
      <c r="RYQ585" s="178"/>
      <c r="RYR585" s="178"/>
      <c r="RYS585" s="178"/>
      <c r="RYT585" s="178"/>
      <c r="RYU585" s="178"/>
      <c r="RYV585" s="178"/>
      <c r="RYW585" s="178"/>
      <c r="RYX585" s="178"/>
      <c r="RYY585" s="178"/>
      <c r="RYZ585" s="178"/>
      <c r="RZA585" s="178"/>
      <c r="RZB585" s="178"/>
      <c r="RZC585" s="178"/>
      <c r="RZD585" s="178"/>
      <c r="RZE585" s="178"/>
      <c r="RZF585" s="178"/>
      <c r="RZG585" s="178"/>
      <c r="RZH585" s="178"/>
      <c r="RZI585" s="178"/>
      <c r="RZJ585" s="178"/>
      <c r="RZK585" s="178"/>
      <c r="RZL585" s="178"/>
      <c r="RZM585" s="178"/>
      <c r="RZN585" s="178"/>
      <c r="RZO585" s="178"/>
      <c r="RZP585" s="178"/>
      <c r="RZQ585" s="178"/>
      <c r="RZR585" s="178"/>
      <c r="RZS585" s="178"/>
      <c r="RZT585" s="178"/>
      <c r="RZU585" s="178"/>
      <c r="RZV585" s="178"/>
      <c r="RZW585" s="178"/>
      <c r="RZX585" s="178"/>
      <c r="RZY585" s="178"/>
      <c r="RZZ585" s="178"/>
      <c r="SAA585" s="178"/>
      <c r="SAB585" s="178"/>
      <c r="SAC585" s="178"/>
      <c r="SAD585" s="178"/>
      <c r="SAE585" s="178"/>
      <c r="SAF585" s="178"/>
      <c r="SAG585" s="178"/>
      <c r="SAH585" s="178"/>
      <c r="SAI585" s="178"/>
      <c r="SAJ585" s="178"/>
      <c r="SAK585" s="178"/>
      <c r="SAL585" s="178"/>
      <c r="SAM585" s="178"/>
      <c r="SAN585" s="178"/>
      <c r="SAO585" s="178"/>
      <c r="SAP585" s="178"/>
      <c r="SAQ585" s="178"/>
      <c r="SAR585" s="178"/>
      <c r="SAS585" s="178"/>
      <c r="SAT585" s="178"/>
      <c r="SAU585" s="178"/>
      <c r="SAV585" s="178"/>
      <c r="SAW585" s="178"/>
      <c r="SAX585" s="178"/>
      <c r="SAY585" s="178"/>
      <c r="SAZ585" s="178"/>
      <c r="SBA585" s="178"/>
      <c r="SBB585" s="178"/>
      <c r="SBC585" s="178"/>
      <c r="SBD585" s="178"/>
      <c r="SBE585" s="178"/>
      <c r="SBF585" s="178"/>
      <c r="SBG585" s="178"/>
      <c r="SBH585" s="178"/>
      <c r="SBI585" s="178"/>
      <c r="SBJ585" s="178"/>
      <c r="SBK585" s="178"/>
      <c r="SBL585" s="178"/>
      <c r="SBM585" s="178"/>
      <c r="SBN585" s="178"/>
      <c r="SBO585" s="178"/>
      <c r="SBP585" s="178"/>
      <c r="SBQ585" s="178"/>
      <c r="SBR585" s="178"/>
      <c r="SBS585" s="178"/>
      <c r="SBT585" s="178"/>
      <c r="SBU585" s="178"/>
      <c r="SBV585" s="178"/>
      <c r="SBW585" s="178"/>
      <c r="SBX585" s="178"/>
      <c r="SBY585" s="178"/>
      <c r="SBZ585" s="178"/>
      <c r="SCA585" s="178"/>
      <c r="SCB585" s="178"/>
      <c r="SCC585" s="178"/>
      <c r="SCD585" s="178"/>
      <c r="SCE585" s="178"/>
      <c r="SCF585" s="178"/>
      <c r="SCG585" s="178"/>
      <c r="SCH585" s="178"/>
      <c r="SCI585" s="178"/>
      <c r="SCJ585" s="178"/>
      <c r="SCK585" s="178"/>
      <c r="SCL585" s="178"/>
      <c r="SCM585" s="178"/>
      <c r="SCN585" s="178"/>
      <c r="SCO585" s="178"/>
      <c r="SCP585" s="178"/>
      <c r="SCQ585" s="178"/>
      <c r="SCR585" s="178"/>
      <c r="SCS585" s="178"/>
      <c r="SCT585" s="178"/>
      <c r="SCU585" s="178"/>
      <c r="SCV585" s="178"/>
      <c r="SCW585" s="178"/>
      <c r="SCX585" s="178"/>
      <c r="SCY585" s="178"/>
      <c r="SCZ585" s="178"/>
      <c r="SDA585" s="178"/>
      <c r="SDB585" s="178"/>
      <c r="SDC585" s="178"/>
      <c r="SDD585" s="178"/>
      <c r="SDE585" s="178"/>
      <c r="SDF585" s="178"/>
      <c r="SDG585" s="178"/>
      <c r="SDH585" s="178"/>
      <c r="SDI585" s="178"/>
      <c r="SDJ585" s="178"/>
      <c r="SDK585" s="178"/>
      <c r="SDL585" s="178"/>
      <c r="SDM585" s="178"/>
      <c r="SDN585" s="178"/>
      <c r="SDO585" s="178"/>
      <c r="SDP585" s="178"/>
      <c r="SDQ585" s="178"/>
      <c r="SDR585" s="178"/>
      <c r="SDS585" s="178"/>
      <c r="SDT585" s="178"/>
      <c r="SDU585" s="178"/>
      <c r="SDV585" s="178"/>
      <c r="SDW585" s="178"/>
      <c r="SDX585" s="178"/>
      <c r="SDY585" s="178"/>
      <c r="SDZ585" s="178"/>
      <c r="SEA585" s="178"/>
      <c r="SEB585" s="178"/>
      <c r="SEC585" s="178"/>
      <c r="SED585" s="178"/>
      <c r="SEE585" s="178"/>
      <c r="SEF585" s="178"/>
      <c r="SEG585" s="178"/>
      <c r="SEH585" s="178"/>
      <c r="SEI585" s="178"/>
      <c r="SEJ585" s="178"/>
      <c r="SEK585" s="178"/>
      <c r="SEL585" s="178"/>
      <c r="SEM585" s="178"/>
      <c r="SEN585" s="178"/>
      <c r="SEO585" s="178"/>
      <c r="SEP585" s="178"/>
      <c r="SEQ585" s="178"/>
      <c r="SER585" s="178"/>
      <c r="SES585" s="178"/>
      <c r="SET585" s="178"/>
      <c r="SEU585" s="178"/>
      <c r="SEV585" s="178"/>
      <c r="SEW585" s="178"/>
      <c r="SEX585" s="178"/>
      <c r="SEY585" s="178"/>
      <c r="SEZ585" s="178"/>
      <c r="SFA585" s="178"/>
      <c r="SFB585" s="178"/>
      <c r="SFC585" s="178"/>
      <c r="SFD585" s="178"/>
      <c r="SFE585" s="178"/>
      <c r="SFF585" s="178"/>
      <c r="SFG585" s="178"/>
      <c r="SFH585" s="178"/>
      <c r="SFI585" s="178"/>
      <c r="SFJ585" s="178"/>
      <c r="SFK585" s="178"/>
      <c r="SFL585" s="178"/>
      <c r="SFM585" s="178"/>
      <c r="SFN585" s="178"/>
      <c r="SFO585" s="178"/>
      <c r="SFP585" s="178"/>
      <c r="SFQ585" s="178"/>
      <c r="SFR585" s="178"/>
      <c r="SFS585" s="178"/>
      <c r="SFT585" s="178"/>
      <c r="SFU585" s="178"/>
      <c r="SFV585" s="178"/>
      <c r="SFW585" s="178"/>
      <c r="SFX585" s="178"/>
      <c r="SFY585" s="178"/>
      <c r="SFZ585" s="178"/>
      <c r="SGA585" s="178"/>
      <c r="SGB585" s="178"/>
      <c r="SGC585" s="178"/>
      <c r="SGD585" s="178"/>
      <c r="SGE585" s="178"/>
      <c r="SGF585" s="178"/>
      <c r="SGG585" s="178"/>
      <c r="SGH585" s="178"/>
      <c r="SGI585" s="178"/>
      <c r="SGJ585" s="178"/>
      <c r="SGK585" s="178"/>
      <c r="SGL585" s="178"/>
      <c r="SGM585" s="178"/>
      <c r="SGN585" s="178"/>
      <c r="SGO585" s="178"/>
      <c r="SGP585" s="178"/>
      <c r="SGQ585" s="178"/>
      <c r="SGR585" s="178"/>
      <c r="SGS585" s="178"/>
      <c r="SGT585" s="178"/>
      <c r="SGU585" s="178"/>
      <c r="SGV585" s="178"/>
      <c r="SGW585" s="178"/>
      <c r="SGX585" s="178"/>
      <c r="SGY585" s="178"/>
      <c r="SGZ585" s="178"/>
      <c r="SHA585" s="178"/>
      <c r="SHB585" s="178"/>
      <c r="SHC585" s="178"/>
      <c r="SHD585" s="178"/>
      <c r="SHE585" s="178"/>
      <c r="SHF585" s="178"/>
      <c r="SHG585" s="178"/>
      <c r="SHH585" s="178"/>
      <c r="SHI585" s="178"/>
      <c r="SHJ585" s="178"/>
      <c r="SHK585" s="178"/>
      <c r="SHL585" s="178"/>
      <c r="SHM585" s="178"/>
      <c r="SHN585" s="178"/>
      <c r="SHO585" s="178"/>
      <c r="SHP585" s="178"/>
      <c r="SHQ585" s="178"/>
      <c r="SHR585" s="178"/>
      <c r="SHS585" s="178"/>
      <c r="SHT585" s="178"/>
      <c r="SHU585" s="178"/>
      <c r="SHV585" s="178"/>
      <c r="SHW585" s="178"/>
      <c r="SHX585" s="178"/>
      <c r="SHY585" s="178"/>
      <c r="SHZ585" s="178"/>
      <c r="SIA585" s="178"/>
      <c r="SIB585" s="178"/>
      <c r="SIC585" s="178"/>
      <c r="SID585" s="178"/>
      <c r="SIE585" s="178"/>
      <c r="SIF585" s="178"/>
      <c r="SIG585" s="178"/>
      <c r="SIH585" s="178"/>
      <c r="SII585" s="178"/>
      <c r="SIJ585" s="178"/>
      <c r="SIK585" s="178"/>
      <c r="SIL585" s="178"/>
      <c r="SIM585" s="178"/>
      <c r="SIN585" s="178"/>
      <c r="SIO585" s="178"/>
      <c r="SIP585" s="178"/>
      <c r="SIQ585" s="178"/>
      <c r="SIR585" s="178"/>
      <c r="SIS585" s="178"/>
      <c r="SIT585" s="178"/>
      <c r="SIU585" s="178"/>
      <c r="SIV585" s="178"/>
      <c r="SIW585" s="178"/>
      <c r="SIX585" s="178"/>
      <c r="SIY585" s="178"/>
      <c r="SIZ585" s="178"/>
      <c r="SJA585" s="178"/>
      <c r="SJB585" s="178"/>
      <c r="SJC585" s="178"/>
      <c r="SJD585" s="178"/>
      <c r="SJE585" s="178"/>
      <c r="SJF585" s="178"/>
      <c r="SJG585" s="178"/>
      <c r="SJH585" s="178"/>
      <c r="SJI585" s="178"/>
      <c r="SJJ585" s="178"/>
      <c r="SJK585" s="178"/>
      <c r="SJL585" s="178"/>
      <c r="SJM585" s="178"/>
      <c r="SJN585" s="178"/>
      <c r="SJO585" s="178"/>
      <c r="SJP585" s="178"/>
      <c r="SJQ585" s="178"/>
      <c r="SJR585" s="178"/>
      <c r="SJS585" s="178"/>
      <c r="SJT585" s="178"/>
      <c r="SJU585" s="178"/>
      <c r="SJV585" s="178"/>
      <c r="SJW585" s="178"/>
      <c r="SJX585" s="178"/>
      <c r="SJY585" s="178"/>
      <c r="SJZ585" s="178"/>
      <c r="SKA585" s="178"/>
      <c r="SKB585" s="178"/>
      <c r="SKC585" s="178"/>
      <c r="SKD585" s="178"/>
      <c r="SKE585" s="178"/>
      <c r="SKF585" s="178"/>
      <c r="SKG585" s="178"/>
      <c r="SKH585" s="178"/>
      <c r="SKI585" s="178"/>
      <c r="SKJ585" s="178"/>
      <c r="SKK585" s="178"/>
      <c r="SKL585" s="178"/>
      <c r="SKM585" s="178"/>
      <c r="SKN585" s="178"/>
      <c r="SKO585" s="178"/>
      <c r="SKP585" s="178"/>
      <c r="SKQ585" s="178"/>
      <c r="SKR585" s="178"/>
      <c r="SKS585" s="178"/>
      <c r="SKT585" s="178"/>
      <c r="SKU585" s="178"/>
      <c r="SKV585" s="178"/>
      <c r="SKW585" s="178"/>
      <c r="SKX585" s="178"/>
      <c r="SKY585" s="178"/>
      <c r="SKZ585" s="178"/>
      <c r="SLA585" s="178"/>
      <c r="SLB585" s="178"/>
      <c r="SLC585" s="178"/>
      <c r="SLD585" s="178"/>
      <c r="SLE585" s="178"/>
      <c r="SLF585" s="178"/>
      <c r="SLG585" s="178"/>
      <c r="SLH585" s="178"/>
      <c r="SLI585" s="178"/>
      <c r="SLJ585" s="178"/>
      <c r="SLK585" s="178"/>
      <c r="SLL585" s="178"/>
      <c r="SLM585" s="178"/>
      <c r="SLN585" s="178"/>
      <c r="SLO585" s="178"/>
      <c r="SLP585" s="178"/>
      <c r="SLQ585" s="178"/>
      <c r="SLR585" s="178"/>
      <c r="SLS585" s="178"/>
      <c r="SLT585" s="178"/>
      <c r="SLU585" s="178"/>
      <c r="SLV585" s="178"/>
      <c r="SLW585" s="178"/>
      <c r="SLX585" s="178"/>
      <c r="SLY585" s="178"/>
      <c r="SLZ585" s="178"/>
      <c r="SMA585" s="178"/>
      <c r="SMB585" s="178"/>
      <c r="SMC585" s="178"/>
      <c r="SMD585" s="178"/>
      <c r="SME585" s="178"/>
      <c r="SMF585" s="178"/>
      <c r="SMG585" s="178"/>
      <c r="SMH585" s="178"/>
      <c r="SMI585" s="178"/>
      <c r="SMJ585" s="178"/>
      <c r="SMK585" s="178"/>
      <c r="SML585" s="178"/>
      <c r="SMM585" s="178"/>
      <c r="SMN585" s="178"/>
      <c r="SMO585" s="178"/>
      <c r="SMP585" s="178"/>
      <c r="SMQ585" s="178"/>
      <c r="SMR585" s="178"/>
      <c r="SMS585" s="178"/>
      <c r="SMT585" s="178"/>
      <c r="SMU585" s="178"/>
      <c r="SMV585" s="178"/>
      <c r="SMW585" s="178"/>
      <c r="SMX585" s="178"/>
      <c r="SMY585" s="178"/>
      <c r="SMZ585" s="178"/>
      <c r="SNA585" s="178"/>
      <c r="SNB585" s="178"/>
      <c r="SNC585" s="178"/>
      <c r="SND585" s="178"/>
      <c r="SNE585" s="178"/>
      <c r="SNF585" s="178"/>
      <c r="SNG585" s="178"/>
      <c r="SNH585" s="178"/>
      <c r="SNI585" s="178"/>
      <c r="SNJ585" s="178"/>
      <c r="SNK585" s="178"/>
      <c r="SNL585" s="178"/>
      <c r="SNM585" s="178"/>
      <c r="SNN585" s="178"/>
      <c r="SNO585" s="178"/>
      <c r="SNP585" s="178"/>
      <c r="SNQ585" s="178"/>
      <c r="SNR585" s="178"/>
      <c r="SNS585" s="178"/>
      <c r="SNT585" s="178"/>
      <c r="SNU585" s="178"/>
      <c r="SNV585" s="178"/>
      <c r="SNW585" s="178"/>
      <c r="SNX585" s="178"/>
      <c r="SNY585" s="178"/>
      <c r="SNZ585" s="178"/>
      <c r="SOA585" s="178"/>
      <c r="SOB585" s="178"/>
      <c r="SOC585" s="178"/>
      <c r="SOD585" s="178"/>
      <c r="SOE585" s="178"/>
      <c r="SOF585" s="178"/>
      <c r="SOG585" s="178"/>
      <c r="SOH585" s="178"/>
      <c r="SOI585" s="178"/>
      <c r="SOJ585" s="178"/>
      <c r="SOK585" s="178"/>
      <c r="SOL585" s="178"/>
      <c r="SOM585" s="178"/>
      <c r="SON585" s="178"/>
      <c r="SOO585" s="178"/>
      <c r="SOP585" s="178"/>
      <c r="SOQ585" s="178"/>
      <c r="SOR585" s="178"/>
      <c r="SOS585" s="178"/>
      <c r="SOT585" s="178"/>
      <c r="SOU585" s="178"/>
      <c r="SOV585" s="178"/>
      <c r="SOW585" s="178"/>
      <c r="SOX585" s="178"/>
      <c r="SOY585" s="178"/>
      <c r="SOZ585" s="178"/>
      <c r="SPA585" s="178"/>
      <c r="SPB585" s="178"/>
      <c r="SPC585" s="178"/>
      <c r="SPD585" s="178"/>
      <c r="SPE585" s="178"/>
      <c r="SPF585" s="178"/>
      <c r="SPG585" s="178"/>
      <c r="SPH585" s="178"/>
      <c r="SPI585" s="178"/>
      <c r="SPJ585" s="178"/>
      <c r="SPK585" s="178"/>
      <c r="SPL585" s="178"/>
      <c r="SPM585" s="178"/>
      <c r="SPN585" s="178"/>
      <c r="SPO585" s="178"/>
      <c r="SPP585" s="178"/>
      <c r="SPQ585" s="178"/>
      <c r="SPR585" s="178"/>
      <c r="SPS585" s="178"/>
      <c r="SPT585" s="178"/>
      <c r="SPU585" s="178"/>
      <c r="SPV585" s="178"/>
      <c r="SPW585" s="178"/>
      <c r="SPX585" s="178"/>
      <c r="SPY585" s="178"/>
      <c r="SPZ585" s="178"/>
      <c r="SQA585" s="178"/>
      <c r="SQB585" s="178"/>
      <c r="SQC585" s="178"/>
      <c r="SQD585" s="178"/>
      <c r="SQE585" s="178"/>
      <c r="SQF585" s="178"/>
      <c r="SQG585" s="178"/>
      <c r="SQH585" s="178"/>
      <c r="SQI585" s="178"/>
      <c r="SQJ585" s="178"/>
      <c r="SQK585" s="178"/>
      <c r="SQL585" s="178"/>
      <c r="SQM585" s="178"/>
      <c r="SQN585" s="178"/>
      <c r="SQO585" s="178"/>
      <c r="SQP585" s="178"/>
      <c r="SQQ585" s="178"/>
      <c r="SQR585" s="178"/>
      <c r="SQS585" s="178"/>
      <c r="SQT585" s="178"/>
      <c r="SQU585" s="178"/>
      <c r="SQV585" s="178"/>
      <c r="SQW585" s="178"/>
      <c r="SQX585" s="178"/>
      <c r="SQY585" s="178"/>
      <c r="SQZ585" s="178"/>
      <c r="SRA585" s="178"/>
      <c r="SRB585" s="178"/>
      <c r="SRC585" s="178"/>
      <c r="SRD585" s="178"/>
      <c r="SRE585" s="178"/>
      <c r="SRF585" s="178"/>
      <c r="SRG585" s="178"/>
      <c r="SRH585" s="178"/>
      <c r="SRI585" s="178"/>
      <c r="SRJ585" s="178"/>
      <c r="SRK585" s="178"/>
      <c r="SRL585" s="178"/>
      <c r="SRM585" s="178"/>
      <c r="SRN585" s="178"/>
      <c r="SRO585" s="178"/>
      <c r="SRP585" s="178"/>
      <c r="SRQ585" s="178"/>
      <c r="SRR585" s="178"/>
      <c r="SRS585" s="178"/>
      <c r="SRT585" s="178"/>
      <c r="SRU585" s="178"/>
      <c r="SRV585" s="178"/>
      <c r="SRW585" s="178"/>
      <c r="SRX585" s="178"/>
      <c r="SRY585" s="178"/>
      <c r="SRZ585" s="178"/>
      <c r="SSA585" s="178"/>
      <c r="SSB585" s="178"/>
      <c r="SSC585" s="178"/>
      <c r="SSD585" s="178"/>
      <c r="SSE585" s="178"/>
      <c r="SSF585" s="178"/>
      <c r="SSG585" s="178"/>
      <c r="SSH585" s="178"/>
      <c r="SSI585" s="178"/>
      <c r="SSJ585" s="178"/>
      <c r="SSK585" s="178"/>
      <c r="SSL585" s="178"/>
      <c r="SSM585" s="178"/>
      <c r="SSN585" s="178"/>
      <c r="SSO585" s="178"/>
      <c r="SSP585" s="178"/>
      <c r="SSQ585" s="178"/>
      <c r="SSR585" s="178"/>
      <c r="SSS585" s="178"/>
      <c r="SST585" s="178"/>
      <c r="SSU585" s="178"/>
      <c r="SSV585" s="178"/>
      <c r="SSW585" s="178"/>
      <c r="SSX585" s="178"/>
      <c r="SSY585" s="178"/>
      <c r="SSZ585" s="178"/>
      <c r="STA585" s="178"/>
      <c r="STB585" s="178"/>
      <c r="STC585" s="178"/>
      <c r="STD585" s="178"/>
      <c r="STE585" s="178"/>
      <c r="STF585" s="178"/>
      <c r="STG585" s="178"/>
      <c r="STH585" s="178"/>
      <c r="STI585" s="178"/>
      <c r="STJ585" s="178"/>
      <c r="STK585" s="178"/>
      <c r="STL585" s="178"/>
      <c r="STM585" s="178"/>
      <c r="STN585" s="178"/>
      <c r="STO585" s="178"/>
      <c r="STP585" s="178"/>
      <c r="STQ585" s="178"/>
      <c r="STR585" s="178"/>
      <c r="STS585" s="178"/>
      <c r="STT585" s="178"/>
      <c r="STU585" s="178"/>
      <c r="STV585" s="178"/>
      <c r="STW585" s="178"/>
      <c r="STX585" s="178"/>
      <c r="STY585" s="178"/>
      <c r="STZ585" s="178"/>
      <c r="SUA585" s="178"/>
      <c r="SUB585" s="178"/>
      <c r="SUC585" s="178"/>
      <c r="SUD585" s="178"/>
      <c r="SUE585" s="178"/>
      <c r="SUF585" s="178"/>
      <c r="SUG585" s="178"/>
      <c r="SUH585" s="178"/>
      <c r="SUI585" s="178"/>
      <c r="SUJ585" s="178"/>
      <c r="SUK585" s="178"/>
      <c r="SUL585" s="178"/>
      <c r="SUM585" s="178"/>
      <c r="SUN585" s="178"/>
      <c r="SUO585" s="178"/>
      <c r="SUP585" s="178"/>
      <c r="SUQ585" s="178"/>
      <c r="SUR585" s="178"/>
      <c r="SUS585" s="178"/>
      <c r="SUT585" s="178"/>
      <c r="SUU585" s="178"/>
      <c r="SUV585" s="178"/>
      <c r="SUW585" s="178"/>
      <c r="SUX585" s="178"/>
      <c r="SUY585" s="178"/>
      <c r="SUZ585" s="178"/>
      <c r="SVA585" s="178"/>
      <c r="SVB585" s="178"/>
      <c r="SVC585" s="178"/>
      <c r="SVD585" s="178"/>
      <c r="SVE585" s="178"/>
      <c r="SVF585" s="178"/>
      <c r="SVG585" s="178"/>
      <c r="SVH585" s="178"/>
      <c r="SVI585" s="178"/>
      <c r="SVJ585" s="178"/>
      <c r="SVK585" s="178"/>
      <c r="SVL585" s="178"/>
      <c r="SVM585" s="178"/>
      <c r="SVN585" s="178"/>
      <c r="SVO585" s="178"/>
      <c r="SVP585" s="178"/>
      <c r="SVQ585" s="178"/>
      <c r="SVR585" s="178"/>
      <c r="SVS585" s="178"/>
      <c r="SVT585" s="178"/>
      <c r="SVU585" s="178"/>
      <c r="SVV585" s="178"/>
      <c r="SVW585" s="178"/>
      <c r="SVX585" s="178"/>
      <c r="SVY585" s="178"/>
      <c r="SVZ585" s="178"/>
      <c r="SWA585" s="178"/>
      <c r="SWB585" s="178"/>
      <c r="SWC585" s="178"/>
      <c r="SWD585" s="178"/>
      <c r="SWE585" s="178"/>
      <c r="SWF585" s="178"/>
      <c r="SWG585" s="178"/>
      <c r="SWH585" s="178"/>
      <c r="SWI585" s="178"/>
      <c r="SWJ585" s="178"/>
      <c r="SWK585" s="178"/>
      <c r="SWL585" s="178"/>
      <c r="SWM585" s="178"/>
      <c r="SWN585" s="178"/>
      <c r="SWO585" s="178"/>
      <c r="SWP585" s="178"/>
      <c r="SWQ585" s="178"/>
      <c r="SWR585" s="178"/>
      <c r="SWS585" s="178"/>
      <c r="SWT585" s="178"/>
      <c r="SWU585" s="178"/>
      <c r="SWV585" s="178"/>
      <c r="SWW585" s="178"/>
      <c r="SWX585" s="178"/>
      <c r="SWY585" s="178"/>
      <c r="SWZ585" s="178"/>
      <c r="SXA585" s="178"/>
      <c r="SXB585" s="178"/>
      <c r="SXC585" s="178"/>
      <c r="SXD585" s="178"/>
      <c r="SXE585" s="178"/>
      <c r="SXF585" s="178"/>
      <c r="SXG585" s="178"/>
      <c r="SXH585" s="178"/>
      <c r="SXI585" s="178"/>
      <c r="SXJ585" s="178"/>
      <c r="SXK585" s="178"/>
      <c r="SXL585" s="178"/>
      <c r="SXM585" s="178"/>
      <c r="SXN585" s="178"/>
      <c r="SXO585" s="178"/>
      <c r="SXP585" s="178"/>
      <c r="SXQ585" s="178"/>
      <c r="SXR585" s="178"/>
      <c r="SXS585" s="178"/>
      <c r="SXT585" s="178"/>
      <c r="SXU585" s="178"/>
      <c r="SXV585" s="178"/>
      <c r="SXW585" s="178"/>
      <c r="SXX585" s="178"/>
      <c r="SXY585" s="178"/>
      <c r="SXZ585" s="178"/>
      <c r="SYA585" s="178"/>
      <c r="SYB585" s="178"/>
      <c r="SYC585" s="178"/>
      <c r="SYD585" s="178"/>
      <c r="SYE585" s="178"/>
      <c r="SYF585" s="178"/>
      <c r="SYG585" s="178"/>
      <c r="SYH585" s="178"/>
      <c r="SYI585" s="178"/>
      <c r="SYJ585" s="178"/>
      <c r="SYK585" s="178"/>
      <c r="SYL585" s="178"/>
      <c r="SYM585" s="178"/>
      <c r="SYN585" s="178"/>
      <c r="SYO585" s="178"/>
      <c r="SYP585" s="178"/>
      <c r="SYQ585" s="178"/>
      <c r="SYR585" s="178"/>
      <c r="SYS585" s="178"/>
      <c r="SYT585" s="178"/>
      <c r="SYU585" s="178"/>
      <c r="SYV585" s="178"/>
      <c r="SYW585" s="178"/>
      <c r="SYX585" s="178"/>
      <c r="SYY585" s="178"/>
      <c r="SYZ585" s="178"/>
      <c r="SZA585" s="178"/>
      <c r="SZB585" s="178"/>
      <c r="SZC585" s="178"/>
      <c r="SZD585" s="178"/>
      <c r="SZE585" s="178"/>
      <c r="SZF585" s="178"/>
      <c r="SZG585" s="178"/>
      <c r="SZH585" s="178"/>
      <c r="SZI585" s="178"/>
      <c r="SZJ585" s="178"/>
      <c r="SZK585" s="178"/>
      <c r="SZL585" s="178"/>
      <c r="SZM585" s="178"/>
      <c r="SZN585" s="178"/>
      <c r="SZO585" s="178"/>
      <c r="SZP585" s="178"/>
      <c r="SZQ585" s="178"/>
      <c r="SZR585" s="178"/>
      <c r="SZS585" s="178"/>
      <c r="SZT585" s="178"/>
      <c r="SZU585" s="178"/>
      <c r="SZV585" s="178"/>
      <c r="SZW585" s="178"/>
      <c r="SZX585" s="178"/>
      <c r="SZY585" s="178"/>
      <c r="SZZ585" s="178"/>
      <c r="TAA585" s="178"/>
      <c r="TAB585" s="178"/>
      <c r="TAC585" s="178"/>
      <c r="TAD585" s="178"/>
      <c r="TAE585" s="178"/>
      <c r="TAF585" s="178"/>
      <c r="TAG585" s="178"/>
      <c r="TAH585" s="178"/>
      <c r="TAI585" s="178"/>
      <c r="TAJ585" s="178"/>
      <c r="TAK585" s="178"/>
      <c r="TAL585" s="178"/>
      <c r="TAM585" s="178"/>
      <c r="TAN585" s="178"/>
      <c r="TAO585" s="178"/>
      <c r="TAP585" s="178"/>
      <c r="TAQ585" s="178"/>
      <c r="TAR585" s="178"/>
      <c r="TAS585" s="178"/>
      <c r="TAT585" s="178"/>
      <c r="TAU585" s="178"/>
      <c r="TAV585" s="178"/>
      <c r="TAW585" s="178"/>
      <c r="TAX585" s="178"/>
      <c r="TAY585" s="178"/>
      <c r="TAZ585" s="178"/>
      <c r="TBA585" s="178"/>
      <c r="TBB585" s="178"/>
      <c r="TBC585" s="178"/>
      <c r="TBD585" s="178"/>
      <c r="TBE585" s="178"/>
      <c r="TBF585" s="178"/>
      <c r="TBG585" s="178"/>
      <c r="TBH585" s="178"/>
      <c r="TBI585" s="178"/>
      <c r="TBJ585" s="178"/>
      <c r="TBK585" s="178"/>
      <c r="TBL585" s="178"/>
      <c r="TBM585" s="178"/>
      <c r="TBN585" s="178"/>
      <c r="TBO585" s="178"/>
      <c r="TBP585" s="178"/>
      <c r="TBQ585" s="178"/>
      <c r="TBR585" s="178"/>
      <c r="TBS585" s="178"/>
      <c r="TBT585" s="178"/>
      <c r="TBU585" s="178"/>
      <c r="TBV585" s="178"/>
      <c r="TBW585" s="178"/>
      <c r="TBX585" s="178"/>
      <c r="TBY585" s="178"/>
      <c r="TBZ585" s="178"/>
      <c r="TCA585" s="178"/>
      <c r="TCB585" s="178"/>
      <c r="TCC585" s="178"/>
      <c r="TCD585" s="178"/>
      <c r="TCE585" s="178"/>
      <c r="TCF585" s="178"/>
      <c r="TCG585" s="178"/>
      <c r="TCH585" s="178"/>
      <c r="TCI585" s="178"/>
      <c r="TCJ585" s="178"/>
      <c r="TCK585" s="178"/>
      <c r="TCL585" s="178"/>
      <c r="TCM585" s="178"/>
      <c r="TCN585" s="178"/>
      <c r="TCO585" s="178"/>
      <c r="TCP585" s="178"/>
      <c r="TCQ585" s="178"/>
      <c r="TCR585" s="178"/>
      <c r="TCS585" s="178"/>
      <c r="TCT585" s="178"/>
      <c r="TCU585" s="178"/>
      <c r="TCV585" s="178"/>
      <c r="TCW585" s="178"/>
      <c r="TCX585" s="178"/>
      <c r="TCY585" s="178"/>
      <c r="TCZ585" s="178"/>
      <c r="TDA585" s="178"/>
      <c r="TDB585" s="178"/>
      <c r="TDC585" s="178"/>
      <c r="TDD585" s="178"/>
      <c r="TDE585" s="178"/>
      <c r="TDF585" s="178"/>
      <c r="TDG585" s="178"/>
      <c r="TDH585" s="178"/>
      <c r="TDI585" s="178"/>
      <c r="TDJ585" s="178"/>
      <c r="TDK585" s="178"/>
      <c r="TDL585" s="178"/>
      <c r="TDM585" s="178"/>
      <c r="TDN585" s="178"/>
      <c r="TDO585" s="178"/>
      <c r="TDP585" s="178"/>
      <c r="TDQ585" s="178"/>
      <c r="TDR585" s="178"/>
      <c r="TDS585" s="178"/>
      <c r="TDT585" s="178"/>
      <c r="TDU585" s="178"/>
      <c r="TDV585" s="178"/>
      <c r="TDW585" s="178"/>
      <c r="TDX585" s="178"/>
      <c r="TDY585" s="178"/>
      <c r="TDZ585" s="178"/>
      <c r="TEA585" s="178"/>
      <c r="TEB585" s="178"/>
      <c r="TEC585" s="178"/>
      <c r="TED585" s="178"/>
      <c r="TEE585" s="178"/>
      <c r="TEF585" s="178"/>
      <c r="TEG585" s="178"/>
      <c r="TEH585" s="178"/>
      <c r="TEI585" s="178"/>
      <c r="TEJ585" s="178"/>
      <c r="TEK585" s="178"/>
      <c r="TEL585" s="178"/>
      <c r="TEM585" s="178"/>
      <c r="TEN585" s="178"/>
      <c r="TEO585" s="178"/>
      <c r="TEP585" s="178"/>
      <c r="TEQ585" s="178"/>
      <c r="TER585" s="178"/>
      <c r="TES585" s="178"/>
      <c r="TET585" s="178"/>
      <c r="TEU585" s="178"/>
      <c r="TEV585" s="178"/>
      <c r="TEW585" s="178"/>
      <c r="TEX585" s="178"/>
      <c r="TEY585" s="178"/>
      <c r="TEZ585" s="178"/>
      <c r="TFA585" s="178"/>
      <c r="TFB585" s="178"/>
      <c r="TFC585" s="178"/>
      <c r="TFD585" s="178"/>
      <c r="TFE585" s="178"/>
      <c r="TFF585" s="178"/>
      <c r="TFG585" s="178"/>
      <c r="TFH585" s="178"/>
      <c r="TFI585" s="178"/>
      <c r="TFJ585" s="178"/>
      <c r="TFK585" s="178"/>
      <c r="TFL585" s="178"/>
      <c r="TFM585" s="178"/>
      <c r="TFN585" s="178"/>
      <c r="TFO585" s="178"/>
      <c r="TFP585" s="178"/>
      <c r="TFQ585" s="178"/>
      <c r="TFR585" s="178"/>
      <c r="TFS585" s="178"/>
      <c r="TFT585" s="178"/>
      <c r="TFU585" s="178"/>
      <c r="TFV585" s="178"/>
      <c r="TFW585" s="178"/>
      <c r="TFX585" s="178"/>
      <c r="TFY585" s="178"/>
      <c r="TFZ585" s="178"/>
      <c r="TGA585" s="178"/>
      <c r="TGB585" s="178"/>
      <c r="TGC585" s="178"/>
      <c r="TGD585" s="178"/>
      <c r="TGE585" s="178"/>
      <c r="TGF585" s="178"/>
      <c r="TGG585" s="178"/>
      <c r="TGH585" s="178"/>
      <c r="TGI585" s="178"/>
      <c r="TGJ585" s="178"/>
      <c r="TGK585" s="178"/>
      <c r="TGL585" s="178"/>
      <c r="TGM585" s="178"/>
      <c r="TGN585" s="178"/>
      <c r="TGO585" s="178"/>
      <c r="TGP585" s="178"/>
      <c r="TGQ585" s="178"/>
      <c r="TGR585" s="178"/>
      <c r="TGS585" s="178"/>
      <c r="TGT585" s="178"/>
      <c r="TGU585" s="178"/>
      <c r="TGV585" s="178"/>
      <c r="TGW585" s="178"/>
      <c r="TGX585" s="178"/>
      <c r="TGY585" s="178"/>
      <c r="TGZ585" s="178"/>
      <c r="THA585" s="178"/>
      <c r="THB585" s="178"/>
      <c r="THC585" s="178"/>
      <c r="THD585" s="178"/>
      <c r="THE585" s="178"/>
      <c r="THF585" s="178"/>
      <c r="THG585" s="178"/>
      <c r="THH585" s="178"/>
      <c r="THI585" s="178"/>
      <c r="THJ585" s="178"/>
      <c r="THK585" s="178"/>
      <c r="THL585" s="178"/>
      <c r="THM585" s="178"/>
      <c r="THN585" s="178"/>
      <c r="THO585" s="178"/>
      <c r="THP585" s="178"/>
      <c r="THQ585" s="178"/>
      <c r="THR585" s="178"/>
      <c r="THS585" s="178"/>
      <c r="THT585" s="178"/>
      <c r="THU585" s="178"/>
      <c r="THV585" s="178"/>
      <c r="THW585" s="178"/>
      <c r="THX585" s="178"/>
      <c r="THY585" s="178"/>
      <c r="THZ585" s="178"/>
      <c r="TIA585" s="178"/>
      <c r="TIB585" s="178"/>
      <c r="TIC585" s="178"/>
      <c r="TID585" s="178"/>
      <c r="TIE585" s="178"/>
      <c r="TIF585" s="178"/>
      <c r="TIG585" s="178"/>
      <c r="TIH585" s="178"/>
      <c r="TII585" s="178"/>
      <c r="TIJ585" s="178"/>
      <c r="TIK585" s="178"/>
      <c r="TIL585" s="178"/>
      <c r="TIM585" s="178"/>
      <c r="TIN585" s="178"/>
      <c r="TIO585" s="178"/>
      <c r="TIP585" s="178"/>
      <c r="TIQ585" s="178"/>
      <c r="TIR585" s="178"/>
      <c r="TIS585" s="178"/>
      <c r="TIT585" s="178"/>
      <c r="TIU585" s="178"/>
      <c r="TIV585" s="178"/>
      <c r="TIW585" s="178"/>
      <c r="TIX585" s="178"/>
      <c r="TIY585" s="178"/>
      <c r="TIZ585" s="178"/>
      <c r="TJA585" s="178"/>
      <c r="TJB585" s="178"/>
      <c r="TJC585" s="178"/>
      <c r="TJD585" s="178"/>
      <c r="TJE585" s="178"/>
      <c r="TJF585" s="178"/>
      <c r="TJG585" s="178"/>
      <c r="TJH585" s="178"/>
      <c r="TJI585" s="178"/>
      <c r="TJJ585" s="178"/>
      <c r="TJK585" s="178"/>
      <c r="TJL585" s="178"/>
      <c r="TJM585" s="178"/>
      <c r="TJN585" s="178"/>
      <c r="TJO585" s="178"/>
      <c r="TJP585" s="178"/>
      <c r="TJQ585" s="178"/>
      <c r="TJR585" s="178"/>
      <c r="TJS585" s="178"/>
      <c r="TJT585" s="178"/>
      <c r="TJU585" s="178"/>
      <c r="TJV585" s="178"/>
      <c r="TJW585" s="178"/>
      <c r="TJX585" s="178"/>
      <c r="TJY585" s="178"/>
      <c r="TJZ585" s="178"/>
      <c r="TKA585" s="178"/>
      <c r="TKB585" s="178"/>
      <c r="TKC585" s="178"/>
      <c r="TKD585" s="178"/>
      <c r="TKE585" s="178"/>
      <c r="TKF585" s="178"/>
      <c r="TKG585" s="178"/>
      <c r="TKH585" s="178"/>
      <c r="TKI585" s="178"/>
      <c r="TKJ585" s="178"/>
      <c r="TKK585" s="178"/>
      <c r="TKL585" s="178"/>
      <c r="TKM585" s="178"/>
      <c r="TKN585" s="178"/>
      <c r="TKO585" s="178"/>
      <c r="TKP585" s="178"/>
      <c r="TKQ585" s="178"/>
      <c r="TKR585" s="178"/>
      <c r="TKS585" s="178"/>
      <c r="TKT585" s="178"/>
      <c r="TKU585" s="178"/>
      <c r="TKV585" s="178"/>
      <c r="TKW585" s="178"/>
      <c r="TKX585" s="178"/>
      <c r="TKY585" s="178"/>
      <c r="TKZ585" s="178"/>
      <c r="TLA585" s="178"/>
      <c r="TLB585" s="178"/>
      <c r="TLC585" s="178"/>
      <c r="TLD585" s="178"/>
      <c r="TLE585" s="178"/>
      <c r="TLF585" s="178"/>
      <c r="TLG585" s="178"/>
      <c r="TLH585" s="178"/>
      <c r="TLI585" s="178"/>
      <c r="TLJ585" s="178"/>
      <c r="TLK585" s="178"/>
      <c r="TLL585" s="178"/>
      <c r="TLM585" s="178"/>
      <c r="TLN585" s="178"/>
      <c r="TLO585" s="178"/>
      <c r="TLP585" s="178"/>
      <c r="TLQ585" s="178"/>
      <c r="TLR585" s="178"/>
      <c r="TLS585" s="178"/>
      <c r="TLT585" s="178"/>
      <c r="TLU585" s="178"/>
      <c r="TLV585" s="178"/>
      <c r="TLW585" s="178"/>
      <c r="TLX585" s="178"/>
      <c r="TLY585" s="178"/>
      <c r="TLZ585" s="178"/>
      <c r="TMA585" s="178"/>
      <c r="TMB585" s="178"/>
      <c r="TMC585" s="178"/>
      <c r="TMD585" s="178"/>
      <c r="TME585" s="178"/>
      <c r="TMF585" s="178"/>
      <c r="TMG585" s="178"/>
      <c r="TMH585" s="178"/>
      <c r="TMI585" s="178"/>
      <c r="TMJ585" s="178"/>
      <c r="TMK585" s="178"/>
      <c r="TML585" s="178"/>
      <c r="TMM585" s="178"/>
      <c r="TMN585" s="178"/>
      <c r="TMO585" s="178"/>
      <c r="TMP585" s="178"/>
      <c r="TMQ585" s="178"/>
      <c r="TMR585" s="178"/>
      <c r="TMS585" s="178"/>
      <c r="TMT585" s="178"/>
      <c r="TMU585" s="178"/>
      <c r="TMV585" s="178"/>
      <c r="TMW585" s="178"/>
      <c r="TMX585" s="178"/>
      <c r="TMY585" s="178"/>
      <c r="TMZ585" s="178"/>
      <c r="TNA585" s="178"/>
      <c r="TNB585" s="178"/>
      <c r="TNC585" s="178"/>
      <c r="TND585" s="178"/>
      <c r="TNE585" s="178"/>
      <c r="TNF585" s="178"/>
      <c r="TNG585" s="178"/>
      <c r="TNH585" s="178"/>
      <c r="TNI585" s="178"/>
      <c r="TNJ585" s="178"/>
      <c r="TNK585" s="178"/>
      <c r="TNL585" s="178"/>
      <c r="TNM585" s="178"/>
      <c r="TNN585" s="178"/>
      <c r="TNO585" s="178"/>
      <c r="TNP585" s="178"/>
      <c r="TNQ585" s="178"/>
      <c r="TNR585" s="178"/>
      <c r="TNS585" s="178"/>
      <c r="TNT585" s="178"/>
      <c r="TNU585" s="178"/>
      <c r="TNV585" s="178"/>
      <c r="TNW585" s="178"/>
      <c r="TNX585" s="178"/>
      <c r="TNY585" s="178"/>
      <c r="TNZ585" s="178"/>
      <c r="TOA585" s="178"/>
      <c r="TOB585" s="178"/>
      <c r="TOC585" s="178"/>
      <c r="TOD585" s="178"/>
      <c r="TOE585" s="178"/>
      <c r="TOF585" s="178"/>
      <c r="TOG585" s="178"/>
      <c r="TOH585" s="178"/>
      <c r="TOI585" s="178"/>
      <c r="TOJ585" s="178"/>
      <c r="TOK585" s="178"/>
      <c r="TOL585" s="178"/>
      <c r="TOM585" s="178"/>
      <c r="TON585" s="178"/>
      <c r="TOO585" s="178"/>
      <c r="TOP585" s="178"/>
      <c r="TOQ585" s="178"/>
      <c r="TOR585" s="178"/>
      <c r="TOS585" s="178"/>
      <c r="TOT585" s="178"/>
      <c r="TOU585" s="178"/>
      <c r="TOV585" s="178"/>
      <c r="TOW585" s="178"/>
      <c r="TOX585" s="178"/>
      <c r="TOY585" s="178"/>
      <c r="TOZ585" s="178"/>
      <c r="TPA585" s="178"/>
      <c r="TPB585" s="178"/>
      <c r="TPC585" s="178"/>
      <c r="TPD585" s="178"/>
      <c r="TPE585" s="178"/>
      <c r="TPF585" s="178"/>
      <c r="TPG585" s="178"/>
      <c r="TPH585" s="178"/>
      <c r="TPI585" s="178"/>
      <c r="TPJ585" s="178"/>
      <c r="TPK585" s="178"/>
      <c r="TPL585" s="178"/>
      <c r="TPM585" s="178"/>
      <c r="TPN585" s="178"/>
      <c r="TPO585" s="178"/>
      <c r="TPP585" s="178"/>
      <c r="TPQ585" s="178"/>
      <c r="TPR585" s="178"/>
      <c r="TPS585" s="178"/>
      <c r="TPT585" s="178"/>
      <c r="TPU585" s="178"/>
      <c r="TPV585" s="178"/>
      <c r="TPW585" s="178"/>
      <c r="TPX585" s="178"/>
      <c r="TPY585" s="178"/>
      <c r="TPZ585" s="178"/>
      <c r="TQA585" s="178"/>
      <c r="TQB585" s="178"/>
      <c r="TQC585" s="178"/>
      <c r="TQD585" s="178"/>
      <c r="TQE585" s="178"/>
      <c r="TQF585" s="178"/>
      <c r="TQG585" s="178"/>
      <c r="TQH585" s="178"/>
      <c r="TQI585" s="178"/>
      <c r="TQJ585" s="178"/>
      <c r="TQK585" s="178"/>
      <c r="TQL585" s="178"/>
      <c r="TQM585" s="178"/>
      <c r="TQN585" s="178"/>
      <c r="TQO585" s="178"/>
      <c r="TQP585" s="178"/>
      <c r="TQQ585" s="178"/>
      <c r="TQR585" s="178"/>
      <c r="TQS585" s="178"/>
      <c r="TQT585" s="178"/>
      <c r="TQU585" s="178"/>
      <c r="TQV585" s="178"/>
      <c r="TQW585" s="178"/>
      <c r="TQX585" s="178"/>
      <c r="TQY585" s="178"/>
      <c r="TQZ585" s="178"/>
      <c r="TRA585" s="178"/>
      <c r="TRB585" s="178"/>
      <c r="TRC585" s="178"/>
      <c r="TRD585" s="178"/>
      <c r="TRE585" s="178"/>
      <c r="TRF585" s="178"/>
      <c r="TRG585" s="178"/>
      <c r="TRH585" s="178"/>
      <c r="TRI585" s="178"/>
      <c r="TRJ585" s="178"/>
      <c r="TRK585" s="178"/>
      <c r="TRL585" s="178"/>
      <c r="TRM585" s="178"/>
      <c r="TRN585" s="178"/>
      <c r="TRO585" s="178"/>
      <c r="TRP585" s="178"/>
      <c r="TRQ585" s="178"/>
      <c r="TRR585" s="178"/>
      <c r="TRS585" s="178"/>
      <c r="TRT585" s="178"/>
      <c r="TRU585" s="178"/>
      <c r="TRV585" s="178"/>
      <c r="TRW585" s="178"/>
      <c r="TRX585" s="178"/>
      <c r="TRY585" s="178"/>
      <c r="TRZ585" s="178"/>
      <c r="TSA585" s="178"/>
      <c r="TSB585" s="178"/>
      <c r="TSC585" s="178"/>
      <c r="TSD585" s="178"/>
      <c r="TSE585" s="178"/>
      <c r="TSF585" s="178"/>
      <c r="TSG585" s="178"/>
      <c r="TSH585" s="178"/>
      <c r="TSI585" s="178"/>
      <c r="TSJ585" s="178"/>
      <c r="TSK585" s="178"/>
      <c r="TSL585" s="178"/>
      <c r="TSM585" s="178"/>
      <c r="TSN585" s="178"/>
      <c r="TSO585" s="178"/>
      <c r="TSP585" s="178"/>
      <c r="TSQ585" s="178"/>
      <c r="TSR585" s="178"/>
      <c r="TSS585" s="178"/>
      <c r="TST585" s="178"/>
      <c r="TSU585" s="178"/>
      <c r="TSV585" s="178"/>
      <c r="TSW585" s="178"/>
      <c r="TSX585" s="178"/>
      <c r="TSY585" s="178"/>
      <c r="TSZ585" s="178"/>
      <c r="TTA585" s="178"/>
      <c r="TTB585" s="178"/>
      <c r="TTC585" s="178"/>
      <c r="TTD585" s="178"/>
      <c r="TTE585" s="178"/>
      <c r="TTF585" s="178"/>
      <c r="TTG585" s="178"/>
      <c r="TTH585" s="178"/>
      <c r="TTI585" s="178"/>
      <c r="TTJ585" s="178"/>
      <c r="TTK585" s="178"/>
      <c r="TTL585" s="178"/>
      <c r="TTM585" s="178"/>
      <c r="TTN585" s="178"/>
      <c r="TTO585" s="178"/>
      <c r="TTP585" s="178"/>
      <c r="TTQ585" s="178"/>
      <c r="TTR585" s="178"/>
      <c r="TTS585" s="178"/>
      <c r="TTT585" s="178"/>
      <c r="TTU585" s="178"/>
      <c r="TTV585" s="178"/>
      <c r="TTW585" s="178"/>
      <c r="TTX585" s="178"/>
      <c r="TTY585" s="178"/>
      <c r="TTZ585" s="178"/>
      <c r="TUA585" s="178"/>
      <c r="TUB585" s="178"/>
      <c r="TUC585" s="178"/>
      <c r="TUD585" s="178"/>
      <c r="TUE585" s="178"/>
      <c r="TUF585" s="178"/>
      <c r="TUG585" s="178"/>
      <c r="TUH585" s="178"/>
      <c r="TUI585" s="178"/>
      <c r="TUJ585" s="178"/>
      <c r="TUK585" s="178"/>
      <c r="TUL585" s="178"/>
      <c r="TUM585" s="178"/>
      <c r="TUN585" s="178"/>
      <c r="TUO585" s="178"/>
      <c r="TUP585" s="178"/>
      <c r="TUQ585" s="178"/>
      <c r="TUR585" s="178"/>
      <c r="TUS585" s="178"/>
      <c r="TUT585" s="178"/>
      <c r="TUU585" s="178"/>
      <c r="TUV585" s="178"/>
      <c r="TUW585" s="178"/>
      <c r="TUX585" s="178"/>
      <c r="TUY585" s="178"/>
      <c r="TUZ585" s="178"/>
      <c r="TVA585" s="178"/>
      <c r="TVB585" s="178"/>
      <c r="TVC585" s="178"/>
      <c r="TVD585" s="178"/>
      <c r="TVE585" s="178"/>
      <c r="TVF585" s="178"/>
      <c r="TVG585" s="178"/>
      <c r="TVH585" s="178"/>
      <c r="TVI585" s="178"/>
      <c r="TVJ585" s="178"/>
      <c r="TVK585" s="178"/>
      <c r="TVL585" s="178"/>
      <c r="TVM585" s="178"/>
      <c r="TVN585" s="178"/>
      <c r="TVO585" s="178"/>
      <c r="TVP585" s="178"/>
      <c r="TVQ585" s="178"/>
      <c r="TVR585" s="178"/>
      <c r="TVS585" s="178"/>
      <c r="TVT585" s="178"/>
      <c r="TVU585" s="178"/>
      <c r="TVV585" s="178"/>
      <c r="TVW585" s="178"/>
      <c r="TVX585" s="178"/>
      <c r="TVY585" s="178"/>
      <c r="TVZ585" s="178"/>
      <c r="TWA585" s="178"/>
      <c r="TWB585" s="178"/>
      <c r="TWC585" s="178"/>
      <c r="TWD585" s="178"/>
      <c r="TWE585" s="178"/>
      <c r="TWF585" s="178"/>
      <c r="TWG585" s="178"/>
      <c r="TWH585" s="178"/>
      <c r="TWI585" s="178"/>
      <c r="TWJ585" s="178"/>
      <c r="TWK585" s="178"/>
      <c r="TWL585" s="178"/>
      <c r="TWM585" s="178"/>
      <c r="TWN585" s="178"/>
      <c r="TWO585" s="178"/>
      <c r="TWP585" s="178"/>
      <c r="TWQ585" s="178"/>
      <c r="TWR585" s="178"/>
      <c r="TWS585" s="178"/>
      <c r="TWT585" s="178"/>
      <c r="TWU585" s="178"/>
      <c r="TWV585" s="178"/>
      <c r="TWW585" s="178"/>
      <c r="TWX585" s="178"/>
      <c r="TWY585" s="178"/>
      <c r="TWZ585" s="178"/>
      <c r="TXA585" s="178"/>
      <c r="TXB585" s="178"/>
      <c r="TXC585" s="178"/>
      <c r="TXD585" s="178"/>
      <c r="TXE585" s="178"/>
      <c r="TXF585" s="178"/>
      <c r="TXG585" s="178"/>
      <c r="TXH585" s="178"/>
      <c r="TXI585" s="178"/>
      <c r="TXJ585" s="178"/>
      <c r="TXK585" s="178"/>
      <c r="TXL585" s="178"/>
      <c r="TXM585" s="178"/>
      <c r="TXN585" s="178"/>
      <c r="TXO585" s="178"/>
      <c r="TXP585" s="178"/>
      <c r="TXQ585" s="178"/>
      <c r="TXR585" s="178"/>
      <c r="TXS585" s="178"/>
      <c r="TXT585" s="178"/>
      <c r="TXU585" s="178"/>
      <c r="TXV585" s="178"/>
      <c r="TXW585" s="178"/>
      <c r="TXX585" s="178"/>
      <c r="TXY585" s="178"/>
      <c r="TXZ585" s="178"/>
      <c r="TYA585" s="178"/>
      <c r="TYB585" s="178"/>
      <c r="TYC585" s="178"/>
      <c r="TYD585" s="178"/>
      <c r="TYE585" s="178"/>
      <c r="TYF585" s="178"/>
      <c r="TYG585" s="178"/>
      <c r="TYH585" s="178"/>
      <c r="TYI585" s="178"/>
      <c r="TYJ585" s="178"/>
      <c r="TYK585" s="178"/>
      <c r="TYL585" s="178"/>
      <c r="TYM585" s="178"/>
      <c r="TYN585" s="178"/>
      <c r="TYO585" s="178"/>
      <c r="TYP585" s="178"/>
      <c r="TYQ585" s="178"/>
      <c r="TYR585" s="178"/>
      <c r="TYS585" s="178"/>
      <c r="TYT585" s="178"/>
      <c r="TYU585" s="178"/>
      <c r="TYV585" s="178"/>
      <c r="TYW585" s="178"/>
      <c r="TYX585" s="178"/>
      <c r="TYY585" s="178"/>
      <c r="TYZ585" s="178"/>
      <c r="TZA585" s="178"/>
      <c r="TZB585" s="178"/>
      <c r="TZC585" s="178"/>
      <c r="TZD585" s="178"/>
      <c r="TZE585" s="178"/>
      <c r="TZF585" s="178"/>
      <c r="TZG585" s="178"/>
      <c r="TZH585" s="178"/>
      <c r="TZI585" s="178"/>
      <c r="TZJ585" s="178"/>
      <c r="TZK585" s="178"/>
      <c r="TZL585" s="178"/>
      <c r="TZM585" s="178"/>
      <c r="TZN585" s="178"/>
      <c r="TZO585" s="178"/>
      <c r="TZP585" s="178"/>
      <c r="TZQ585" s="178"/>
      <c r="TZR585" s="178"/>
      <c r="TZS585" s="178"/>
      <c r="TZT585" s="178"/>
      <c r="TZU585" s="178"/>
      <c r="TZV585" s="178"/>
      <c r="TZW585" s="178"/>
      <c r="TZX585" s="178"/>
      <c r="TZY585" s="178"/>
      <c r="TZZ585" s="178"/>
      <c r="UAA585" s="178"/>
      <c r="UAB585" s="178"/>
      <c r="UAC585" s="178"/>
      <c r="UAD585" s="178"/>
      <c r="UAE585" s="178"/>
      <c r="UAF585" s="178"/>
      <c r="UAG585" s="178"/>
      <c r="UAH585" s="178"/>
      <c r="UAI585" s="178"/>
      <c r="UAJ585" s="178"/>
      <c r="UAK585" s="178"/>
      <c r="UAL585" s="178"/>
      <c r="UAM585" s="178"/>
      <c r="UAN585" s="178"/>
      <c r="UAO585" s="178"/>
      <c r="UAP585" s="178"/>
      <c r="UAQ585" s="178"/>
      <c r="UAR585" s="178"/>
      <c r="UAS585" s="178"/>
      <c r="UAT585" s="178"/>
      <c r="UAU585" s="178"/>
      <c r="UAV585" s="178"/>
      <c r="UAW585" s="178"/>
      <c r="UAX585" s="178"/>
      <c r="UAY585" s="178"/>
      <c r="UAZ585" s="178"/>
      <c r="UBA585" s="178"/>
      <c r="UBB585" s="178"/>
      <c r="UBC585" s="178"/>
      <c r="UBD585" s="178"/>
      <c r="UBE585" s="178"/>
      <c r="UBF585" s="178"/>
      <c r="UBG585" s="178"/>
      <c r="UBH585" s="178"/>
      <c r="UBI585" s="178"/>
      <c r="UBJ585" s="178"/>
      <c r="UBK585" s="178"/>
      <c r="UBL585" s="178"/>
      <c r="UBM585" s="178"/>
      <c r="UBN585" s="178"/>
      <c r="UBO585" s="178"/>
      <c r="UBP585" s="178"/>
      <c r="UBQ585" s="178"/>
      <c r="UBR585" s="178"/>
      <c r="UBS585" s="178"/>
      <c r="UBT585" s="178"/>
      <c r="UBU585" s="178"/>
      <c r="UBV585" s="178"/>
      <c r="UBW585" s="178"/>
      <c r="UBX585" s="178"/>
      <c r="UBY585" s="178"/>
      <c r="UBZ585" s="178"/>
      <c r="UCA585" s="178"/>
      <c r="UCB585" s="178"/>
      <c r="UCC585" s="178"/>
      <c r="UCD585" s="178"/>
      <c r="UCE585" s="178"/>
      <c r="UCF585" s="178"/>
      <c r="UCG585" s="178"/>
      <c r="UCH585" s="178"/>
      <c r="UCI585" s="178"/>
      <c r="UCJ585" s="178"/>
      <c r="UCK585" s="178"/>
      <c r="UCL585" s="178"/>
      <c r="UCM585" s="178"/>
      <c r="UCN585" s="178"/>
      <c r="UCO585" s="178"/>
      <c r="UCP585" s="178"/>
      <c r="UCQ585" s="178"/>
      <c r="UCR585" s="178"/>
      <c r="UCS585" s="178"/>
      <c r="UCT585" s="178"/>
      <c r="UCU585" s="178"/>
      <c r="UCV585" s="178"/>
      <c r="UCW585" s="178"/>
      <c r="UCX585" s="178"/>
      <c r="UCY585" s="178"/>
      <c r="UCZ585" s="178"/>
      <c r="UDA585" s="178"/>
      <c r="UDB585" s="178"/>
      <c r="UDC585" s="178"/>
      <c r="UDD585" s="178"/>
      <c r="UDE585" s="178"/>
      <c r="UDF585" s="178"/>
      <c r="UDG585" s="178"/>
      <c r="UDH585" s="178"/>
      <c r="UDI585" s="178"/>
      <c r="UDJ585" s="178"/>
      <c r="UDK585" s="178"/>
      <c r="UDL585" s="178"/>
      <c r="UDM585" s="178"/>
      <c r="UDN585" s="178"/>
      <c r="UDO585" s="178"/>
      <c r="UDP585" s="178"/>
      <c r="UDQ585" s="178"/>
      <c r="UDR585" s="178"/>
      <c r="UDS585" s="178"/>
      <c r="UDT585" s="178"/>
      <c r="UDU585" s="178"/>
      <c r="UDV585" s="178"/>
      <c r="UDW585" s="178"/>
      <c r="UDX585" s="178"/>
      <c r="UDY585" s="178"/>
      <c r="UDZ585" s="178"/>
      <c r="UEA585" s="178"/>
      <c r="UEB585" s="178"/>
      <c r="UEC585" s="178"/>
      <c r="UED585" s="178"/>
      <c r="UEE585" s="178"/>
      <c r="UEF585" s="178"/>
      <c r="UEG585" s="178"/>
      <c r="UEH585" s="178"/>
      <c r="UEI585" s="178"/>
      <c r="UEJ585" s="178"/>
      <c r="UEK585" s="178"/>
      <c r="UEL585" s="178"/>
      <c r="UEM585" s="178"/>
      <c r="UEN585" s="178"/>
      <c r="UEO585" s="178"/>
      <c r="UEP585" s="178"/>
      <c r="UEQ585" s="178"/>
      <c r="UER585" s="178"/>
      <c r="UES585" s="178"/>
      <c r="UET585" s="178"/>
      <c r="UEU585" s="178"/>
      <c r="UEV585" s="178"/>
      <c r="UEW585" s="178"/>
      <c r="UEX585" s="178"/>
      <c r="UEY585" s="178"/>
      <c r="UEZ585" s="178"/>
      <c r="UFA585" s="178"/>
      <c r="UFB585" s="178"/>
      <c r="UFC585" s="178"/>
      <c r="UFD585" s="178"/>
      <c r="UFE585" s="178"/>
      <c r="UFF585" s="178"/>
      <c r="UFG585" s="178"/>
      <c r="UFH585" s="178"/>
      <c r="UFI585" s="178"/>
      <c r="UFJ585" s="178"/>
      <c r="UFK585" s="178"/>
      <c r="UFL585" s="178"/>
      <c r="UFM585" s="178"/>
      <c r="UFN585" s="178"/>
      <c r="UFO585" s="178"/>
      <c r="UFP585" s="178"/>
      <c r="UFQ585" s="178"/>
      <c r="UFR585" s="178"/>
      <c r="UFS585" s="178"/>
      <c r="UFT585" s="178"/>
      <c r="UFU585" s="178"/>
      <c r="UFV585" s="178"/>
      <c r="UFW585" s="178"/>
      <c r="UFX585" s="178"/>
      <c r="UFY585" s="178"/>
      <c r="UFZ585" s="178"/>
      <c r="UGA585" s="178"/>
      <c r="UGB585" s="178"/>
      <c r="UGC585" s="178"/>
      <c r="UGD585" s="178"/>
      <c r="UGE585" s="178"/>
      <c r="UGF585" s="178"/>
      <c r="UGG585" s="178"/>
      <c r="UGH585" s="178"/>
      <c r="UGI585" s="178"/>
      <c r="UGJ585" s="178"/>
      <c r="UGK585" s="178"/>
      <c r="UGL585" s="178"/>
      <c r="UGM585" s="178"/>
      <c r="UGN585" s="178"/>
      <c r="UGO585" s="178"/>
      <c r="UGP585" s="178"/>
      <c r="UGQ585" s="178"/>
      <c r="UGR585" s="178"/>
      <c r="UGS585" s="178"/>
      <c r="UGT585" s="178"/>
      <c r="UGU585" s="178"/>
      <c r="UGV585" s="178"/>
      <c r="UGW585" s="178"/>
      <c r="UGX585" s="178"/>
      <c r="UGY585" s="178"/>
      <c r="UGZ585" s="178"/>
      <c r="UHA585" s="178"/>
      <c r="UHB585" s="178"/>
      <c r="UHC585" s="178"/>
      <c r="UHD585" s="178"/>
      <c r="UHE585" s="178"/>
      <c r="UHF585" s="178"/>
      <c r="UHG585" s="178"/>
      <c r="UHH585" s="178"/>
      <c r="UHI585" s="178"/>
      <c r="UHJ585" s="178"/>
      <c r="UHK585" s="178"/>
      <c r="UHL585" s="178"/>
      <c r="UHM585" s="178"/>
      <c r="UHN585" s="178"/>
      <c r="UHO585" s="178"/>
      <c r="UHP585" s="178"/>
      <c r="UHQ585" s="178"/>
      <c r="UHR585" s="178"/>
      <c r="UHS585" s="178"/>
      <c r="UHT585" s="178"/>
      <c r="UHU585" s="178"/>
      <c r="UHV585" s="178"/>
      <c r="UHW585" s="178"/>
      <c r="UHX585" s="178"/>
      <c r="UHY585" s="178"/>
      <c r="UHZ585" s="178"/>
      <c r="UIA585" s="178"/>
      <c r="UIB585" s="178"/>
      <c r="UIC585" s="178"/>
      <c r="UID585" s="178"/>
      <c r="UIE585" s="178"/>
      <c r="UIF585" s="178"/>
      <c r="UIG585" s="178"/>
      <c r="UIH585" s="178"/>
      <c r="UII585" s="178"/>
      <c r="UIJ585" s="178"/>
      <c r="UIK585" s="178"/>
      <c r="UIL585" s="178"/>
      <c r="UIM585" s="178"/>
      <c r="UIN585" s="178"/>
      <c r="UIO585" s="178"/>
      <c r="UIP585" s="178"/>
      <c r="UIQ585" s="178"/>
      <c r="UIR585" s="178"/>
      <c r="UIS585" s="178"/>
      <c r="UIT585" s="178"/>
      <c r="UIU585" s="178"/>
      <c r="UIV585" s="178"/>
      <c r="UIW585" s="178"/>
      <c r="UIX585" s="178"/>
      <c r="UIY585" s="178"/>
      <c r="UIZ585" s="178"/>
      <c r="UJA585" s="178"/>
      <c r="UJB585" s="178"/>
      <c r="UJC585" s="178"/>
      <c r="UJD585" s="178"/>
      <c r="UJE585" s="178"/>
      <c r="UJF585" s="178"/>
      <c r="UJG585" s="178"/>
      <c r="UJH585" s="178"/>
      <c r="UJI585" s="178"/>
      <c r="UJJ585" s="178"/>
      <c r="UJK585" s="178"/>
      <c r="UJL585" s="178"/>
      <c r="UJM585" s="178"/>
      <c r="UJN585" s="178"/>
      <c r="UJO585" s="178"/>
      <c r="UJP585" s="178"/>
      <c r="UJQ585" s="178"/>
      <c r="UJR585" s="178"/>
      <c r="UJS585" s="178"/>
      <c r="UJT585" s="178"/>
      <c r="UJU585" s="178"/>
      <c r="UJV585" s="178"/>
      <c r="UJW585" s="178"/>
      <c r="UJX585" s="178"/>
      <c r="UJY585" s="178"/>
      <c r="UJZ585" s="178"/>
      <c r="UKA585" s="178"/>
      <c r="UKB585" s="178"/>
      <c r="UKC585" s="178"/>
      <c r="UKD585" s="178"/>
      <c r="UKE585" s="178"/>
      <c r="UKF585" s="178"/>
      <c r="UKG585" s="178"/>
      <c r="UKH585" s="178"/>
      <c r="UKI585" s="178"/>
      <c r="UKJ585" s="178"/>
      <c r="UKK585" s="178"/>
      <c r="UKL585" s="178"/>
      <c r="UKM585" s="178"/>
      <c r="UKN585" s="178"/>
      <c r="UKO585" s="178"/>
      <c r="UKP585" s="178"/>
      <c r="UKQ585" s="178"/>
      <c r="UKR585" s="178"/>
      <c r="UKS585" s="178"/>
      <c r="UKT585" s="178"/>
      <c r="UKU585" s="178"/>
      <c r="UKV585" s="178"/>
      <c r="UKW585" s="178"/>
      <c r="UKX585" s="178"/>
      <c r="UKY585" s="178"/>
      <c r="UKZ585" s="178"/>
      <c r="ULA585" s="178"/>
      <c r="ULB585" s="178"/>
      <c r="ULC585" s="178"/>
      <c r="ULD585" s="178"/>
      <c r="ULE585" s="178"/>
      <c r="ULF585" s="178"/>
      <c r="ULG585" s="178"/>
      <c r="ULH585" s="178"/>
      <c r="ULI585" s="178"/>
      <c r="ULJ585" s="178"/>
      <c r="ULK585" s="178"/>
      <c r="ULL585" s="178"/>
      <c r="ULM585" s="178"/>
      <c r="ULN585" s="178"/>
      <c r="ULO585" s="178"/>
      <c r="ULP585" s="178"/>
      <c r="ULQ585" s="178"/>
      <c r="ULR585" s="178"/>
      <c r="ULS585" s="178"/>
      <c r="ULT585" s="178"/>
      <c r="ULU585" s="178"/>
      <c r="ULV585" s="178"/>
      <c r="ULW585" s="178"/>
      <c r="ULX585" s="178"/>
      <c r="ULY585" s="178"/>
      <c r="ULZ585" s="178"/>
      <c r="UMA585" s="178"/>
      <c r="UMB585" s="178"/>
      <c r="UMC585" s="178"/>
      <c r="UMD585" s="178"/>
      <c r="UME585" s="178"/>
      <c r="UMF585" s="178"/>
      <c r="UMG585" s="178"/>
      <c r="UMH585" s="178"/>
      <c r="UMI585" s="178"/>
      <c r="UMJ585" s="178"/>
      <c r="UMK585" s="178"/>
      <c r="UML585" s="178"/>
      <c r="UMM585" s="178"/>
      <c r="UMN585" s="178"/>
      <c r="UMO585" s="178"/>
      <c r="UMP585" s="178"/>
      <c r="UMQ585" s="178"/>
      <c r="UMR585" s="178"/>
      <c r="UMS585" s="178"/>
      <c r="UMT585" s="178"/>
      <c r="UMU585" s="178"/>
      <c r="UMV585" s="178"/>
      <c r="UMW585" s="178"/>
      <c r="UMX585" s="178"/>
      <c r="UMY585" s="178"/>
      <c r="UMZ585" s="178"/>
      <c r="UNA585" s="178"/>
      <c r="UNB585" s="178"/>
      <c r="UNC585" s="178"/>
      <c r="UND585" s="178"/>
      <c r="UNE585" s="178"/>
      <c r="UNF585" s="178"/>
      <c r="UNG585" s="178"/>
      <c r="UNH585" s="178"/>
      <c r="UNI585" s="178"/>
      <c r="UNJ585" s="178"/>
      <c r="UNK585" s="178"/>
      <c r="UNL585" s="178"/>
      <c r="UNM585" s="178"/>
      <c r="UNN585" s="178"/>
      <c r="UNO585" s="178"/>
      <c r="UNP585" s="178"/>
      <c r="UNQ585" s="178"/>
      <c r="UNR585" s="178"/>
      <c r="UNS585" s="178"/>
      <c r="UNT585" s="178"/>
      <c r="UNU585" s="178"/>
      <c r="UNV585" s="178"/>
      <c r="UNW585" s="178"/>
      <c r="UNX585" s="178"/>
      <c r="UNY585" s="178"/>
      <c r="UNZ585" s="178"/>
      <c r="UOA585" s="178"/>
      <c r="UOB585" s="178"/>
      <c r="UOC585" s="178"/>
      <c r="UOD585" s="178"/>
      <c r="UOE585" s="178"/>
      <c r="UOF585" s="178"/>
      <c r="UOG585" s="178"/>
      <c r="UOH585" s="178"/>
      <c r="UOI585" s="178"/>
      <c r="UOJ585" s="178"/>
      <c r="UOK585" s="178"/>
      <c r="UOL585" s="178"/>
      <c r="UOM585" s="178"/>
      <c r="UON585" s="178"/>
      <c r="UOO585" s="178"/>
      <c r="UOP585" s="178"/>
      <c r="UOQ585" s="178"/>
      <c r="UOR585" s="178"/>
      <c r="UOS585" s="178"/>
      <c r="UOT585" s="178"/>
      <c r="UOU585" s="178"/>
      <c r="UOV585" s="178"/>
      <c r="UOW585" s="178"/>
      <c r="UOX585" s="178"/>
      <c r="UOY585" s="178"/>
      <c r="UOZ585" s="178"/>
      <c r="UPA585" s="178"/>
      <c r="UPB585" s="178"/>
      <c r="UPC585" s="178"/>
      <c r="UPD585" s="178"/>
      <c r="UPE585" s="178"/>
      <c r="UPF585" s="178"/>
      <c r="UPG585" s="178"/>
      <c r="UPH585" s="178"/>
      <c r="UPI585" s="178"/>
      <c r="UPJ585" s="178"/>
      <c r="UPK585" s="178"/>
      <c r="UPL585" s="178"/>
      <c r="UPM585" s="178"/>
      <c r="UPN585" s="178"/>
      <c r="UPO585" s="178"/>
      <c r="UPP585" s="178"/>
      <c r="UPQ585" s="178"/>
      <c r="UPR585" s="178"/>
      <c r="UPS585" s="178"/>
      <c r="UPT585" s="178"/>
      <c r="UPU585" s="178"/>
      <c r="UPV585" s="178"/>
      <c r="UPW585" s="178"/>
      <c r="UPX585" s="178"/>
      <c r="UPY585" s="178"/>
      <c r="UPZ585" s="178"/>
      <c r="UQA585" s="178"/>
      <c r="UQB585" s="178"/>
      <c r="UQC585" s="178"/>
      <c r="UQD585" s="178"/>
      <c r="UQE585" s="178"/>
      <c r="UQF585" s="178"/>
      <c r="UQG585" s="178"/>
      <c r="UQH585" s="178"/>
      <c r="UQI585" s="178"/>
      <c r="UQJ585" s="178"/>
      <c r="UQK585" s="178"/>
      <c r="UQL585" s="178"/>
      <c r="UQM585" s="178"/>
      <c r="UQN585" s="178"/>
      <c r="UQO585" s="178"/>
      <c r="UQP585" s="178"/>
      <c r="UQQ585" s="178"/>
      <c r="UQR585" s="178"/>
      <c r="UQS585" s="178"/>
      <c r="UQT585" s="178"/>
      <c r="UQU585" s="178"/>
      <c r="UQV585" s="178"/>
      <c r="UQW585" s="178"/>
      <c r="UQX585" s="178"/>
      <c r="UQY585" s="178"/>
      <c r="UQZ585" s="178"/>
      <c r="URA585" s="178"/>
      <c r="URB585" s="178"/>
      <c r="URC585" s="178"/>
      <c r="URD585" s="178"/>
      <c r="URE585" s="178"/>
      <c r="URF585" s="178"/>
      <c r="URG585" s="178"/>
      <c r="URH585" s="178"/>
      <c r="URI585" s="178"/>
      <c r="URJ585" s="178"/>
      <c r="URK585" s="178"/>
      <c r="URL585" s="178"/>
      <c r="URM585" s="178"/>
      <c r="URN585" s="178"/>
      <c r="URO585" s="178"/>
      <c r="URP585" s="178"/>
      <c r="URQ585" s="178"/>
      <c r="URR585" s="178"/>
      <c r="URS585" s="178"/>
      <c r="URT585" s="178"/>
      <c r="URU585" s="178"/>
      <c r="URV585" s="178"/>
      <c r="URW585" s="178"/>
      <c r="URX585" s="178"/>
      <c r="URY585" s="178"/>
      <c r="URZ585" s="178"/>
      <c r="USA585" s="178"/>
      <c r="USB585" s="178"/>
      <c r="USC585" s="178"/>
      <c r="USD585" s="178"/>
      <c r="USE585" s="178"/>
      <c r="USF585" s="178"/>
      <c r="USG585" s="178"/>
      <c r="USH585" s="178"/>
      <c r="USI585" s="178"/>
      <c r="USJ585" s="178"/>
      <c r="USK585" s="178"/>
      <c r="USL585" s="178"/>
      <c r="USM585" s="178"/>
      <c r="USN585" s="178"/>
      <c r="USO585" s="178"/>
      <c r="USP585" s="178"/>
      <c r="USQ585" s="178"/>
      <c r="USR585" s="178"/>
      <c r="USS585" s="178"/>
      <c r="UST585" s="178"/>
      <c r="USU585" s="178"/>
      <c r="USV585" s="178"/>
      <c r="USW585" s="178"/>
      <c r="USX585" s="178"/>
      <c r="USY585" s="178"/>
      <c r="USZ585" s="178"/>
      <c r="UTA585" s="178"/>
      <c r="UTB585" s="178"/>
      <c r="UTC585" s="178"/>
      <c r="UTD585" s="178"/>
      <c r="UTE585" s="178"/>
      <c r="UTF585" s="178"/>
      <c r="UTG585" s="178"/>
      <c r="UTH585" s="178"/>
      <c r="UTI585" s="178"/>
      <c r="UTJ585" s="178"/>
      <c r="UTK585" s="178"/>
      <c r="UTL585" s="178"/>
      <c r="UTM585" s="178"/>
      <c r="UTN585" s="178"/>
      <c r="UTO585" s="178"/>
      <c r="UTP585" s="178"/>
      <c r="UTQ585" s="178"/>
      <c r="UTR585" s="178"/>
      <c r="UTS585" s="178"/>
      <c r="UTT585" s="178"/>
      <c r="UTU585" s="178"/>
      <c r="UTV585" s="178"/>
      <c r="UTW585" s="178"/>
      <c r="UTX585" s="178"/>
      <c r="UTY585" s="178"/>
      <c r="UTZ585" s="178"/>
      <c r="UUA585" s="178"/>
      <c r="UUB585" s="178"/>
      <c r="UUC585" s="178"/>
      <c r="UUD585" s="178"/>
      <c r="UUE585" s="178"/>
      <c r="UUF585" s="178"/>
      <c r="UUG585" s="178"/>
      <c r="UUH585" s="178"/>
      <c r="UUI585" s="178"/>
      <c r="UUJ585" s="178"/>
      <c r="UUK585" s="178"/>
      <c r="UUL585" s="178"/>
      <c r="UUM585" s="178"/>
      <c r="UUN585" s="178"/>
      <c r="UUO585" s="178"/>
      <c r="UUP585" s="178"/>
      <c r="UUQ585" s="178"/>
      <c r="UUR585" s="178"/>
      <c r="UUS585" s="178"/>
      <c r="UUT585" s="178"/>
      <c r="UUU585" s="178"/>
      <c r="UUV585" s="178"/>
      <c r="UUW585" s="178"/>
      <c r="UUX585" s="178"/>
      <c r="UUY585" s="178"/>
      <c r="UUZ585" s="178"/>
      <c r="UVA585" s="178"/>
      <c r="UVB585" s="178"/>
      <c r="UVC585" s="178"/>
      <c r="UVD585" s="178"/>
      <c r="UVE585" s="178"/>
      <c r="UVF585" s="178"/>
      <c r="UVG585" s="178"/>
      <c r="UVH585" s="178"/>
      <c r="UVI585" s="178"/>
      <c r="UVJ585" s="178"/>
      <c r="UVK585" s="178"/>
      <c r="UVL585" s="178"/>
      <c r="UVM585" s="178"/>
      <c r="UVN585" s="178"/>
      <c r="UVO585" s="178"/>
      <c r="UVP585" s="178"/>
      <c r="UVQ585" s="178"/>
      <c r="UVR585" s="178"/>
      <c r="UVS585" s="178"/>
      <c r="UVT585" s="178"/>
      <c r="UVU585" s="178"/>
      <c r="UVV585" s="178"/>
      <c r="UVW585" s="178"/>
      <c r="UVX585" s="178"/>
      <c r="UVY585" s="178"/>
      <c r="UVZ585" s="178"/>
      <c r="UWA585" s="178"/>
      <c r="UWB585" s="178"/>
      <c r="UWC585" s="178"/>
      <c r="UWD585" s="178"/>
      <c r="UWE585" s="178"/>
      <c r="UWF585" s="178"/>
      <c r="UWG585" s="178"/>
      <c r="UWH585" s="178"/>
      <c r="UWI585" s="178"/>
      <c r="UWJ585" s="178"/>
      <c r="UWK585" s="178"/>
      <c r="UWL585" s="178"/>
      <c r="UWM585" s="178"/>
      <c r="UWN585" s="178"/>
      <c r="UWO585" s="178"/>
      <c r="UWP585" s="178"/>
      <c r="UWQ585" s="178"/>
      <c r="UWR585" s="178"/>
      <c r="UWS585" s="178"/>
      <c r="UWT585" s="178"/>
      <c r="UWU585" s="178"/>
      <c r="UWV585" s="178"/>
      <c r="UWW585" s="178"/>
      <c r="UWX585" s="178"/>
      <c r="UWY585" s="178"/>
      <c r="UWZ585" s="178"/>
      <c r="UXA585" s="178"/>
      <c r="UXB585" s="178"/>
      <c r="UXC585" s="178"/>
      <c r="UXD585" s="178"/>
      <c r="UXE585" s="178"/>
      <c r="UXF585" s="178"/>
      <c r="UXG585" s="178"/>
      <c r="UXH585" s="178"/>
      <c r="UXI585" s="178"/>
      <c r="UXJ585" s="178"/>
      <c r="UXK585" s="178"/>
      <c r="UXL585" s="178"/>
      <c r="UXM585" s="178"/>
      <c r="UXN585" s="178"/>
      <c r="UXO585" s="178"/>
      <c r="UXP585" s="178"/>
      <c r="UXQ585" s="178"/>
      <c r="UXR585" s="178"/>
      <c r="UXS585" s="178"/>
      <c r="UXT585" s="178"/>
      <c r="UXU585" s="178"/>
      <c r="UXV585" s="178"/>
      <c r="UXW585" s="178"/>
      <c r="UXX585" s="178"/>
      <c r="UXY585" s="178"/>
      <c r="UXZ585" s="178"/>
      <c r="UYA585" s="178"/>
      <c r="UYB585" s="178"/>
      <c r="UYC585" s="178"/>
      <c r="UYD585" s="178"/>
      <c r="UYE585" s="178"/>
      <c r="UYF585" s="178"/>
      <c r="UYG585" s="178"/>
      <c r="UYH585" s="178"/>
      <c r="UYI585" s="178"/>
      <c r="UYJ585" s="178"/>
      <c r="UYK585" s="178"/>
      <c r="UYL585" s="178"/>
      <c r="UYM585" s="178"/>
      <c r="UYN585" s="178"/>
      <c r="UYO585" s="178"/>
      <c r="UYP585" s="178"/>
      <c r="UYQ585" s="178"/>
      <c r="UYR585" s="178"/>
      <c r="UYS585" s="178"/>
      <c r="UYT585" s="178"/>
      <c r="UYU585" s="178"/>
      <c r="UYV585" s="178"/>
      <c r="UYW585" s="178"/>
      <c r="UYX585" s="178"/>
      <c r="UYY585" s="178"/>
      <c r="UYZ585" s="178"/>
      <c r="UZA585" s="178"/>
      <c r="UZB585" s="178"/>
      <c r="UZC585" s="178"/>
      <c r="UZD585" s="178"/>
      <c r="UZE585" s="178"/>
      <c r="UZF585" s="178"/>
      <c r="UZG585" s="178"/>
      <c r="UZH585" s="178"/>
      <c r="UZI585" s="178"/>
      <c r="UZJ585" s="178"/>
      <c r="UZK585" s="178"/>
      <c r="UZL585" s="178"/>
      <c r="UZM585" s="178"/>
      <c r="UZN585" s="178"/>
      <c r="UZO585" s="178"/>
      <c r="UZP585" s="178"/>
      <c r="UZQ585" s="178"/>
      <c r="UZR585" s="178"/>
      <c r="UZS585" s="178"/>
      <c r="UZT585" s="178"/>
      <c r="UZU585" s="178"/>
      <c r="UZV585" s="178"/>
      <c r="UZW585" s="178"/>
      <c r="UZX585" s="178"/>
      <c r="UZY585" s="178"/>
      <c r="UZZ585" s="178"/>
      <c r="VAA585" s="178"/>
      <c r="VAB585" s="178"/>
      <c r="VAC585" s="178"/>
      <c r="VAD585" s="178"/>
      <c r="VAE585" s="178"/>
      <c r="VAF585" s="178"/>
      <c r="VAG585" s="178"/>
      <c r="VAH585" s="178"/>
      <c r="VAI585" s="178"/>
      <c r="VAJ585" s="178"/>
      <c r="VAK585" s="178"/>
      <c r="VAL585" s="178"/>
      <c r="VAM585" s="178"/>
      <c r="VAN585" s="178"/>
      <c r="VAO585" s="178"/>
      <c r="VAP585" s="178"/>
      <c r="VAQ585" s="178"/>
      <c r="VAR585" s="178"/>
      <c r="VAS585" s="178"/>
      <c r="VAT585" s="178"/>
      <c r="VAU585" s="178"/>
      <c r="VAV585" s="178"/>
      <c r="VAW585" s="178"/>
      <c r="VAX585" s="178"/>
      <c r="VAY585" s="178"/>
      <c r="VAZ585" s="178"/>
      <c r="VBA585" s="178"/>
      <c r="VBB585" s="178"/>
      <c r="VBC585" s="178"/>
      <c r="VBD585" s="178"/>
      <c r="VBE585" s="178"/>
      <c r="VBF585" s="178"/>
      <c r="VBG585" s="178"/>
      <c r="VBH585" s="178"/>
      <c r="VBI585" s="178"/>
      <c r="VBJ585" s="178"/>
      <c r="VBK585" s="178"/>
      <c r="VBL585" s="178"/>
      <c r="VBM585" s="178"/>
      <c r="VBN585" s="178"/>
      <c r="VBO585" s="178"/>
      <c r="VBP585" s="178"/>
      <c r="VBQ585" s="178"/>
      <c r="VBR585" s="178"/>
      <c r="VBS585" s="178"/>
      <c r="VBT585" s="178"/>
      <c r="VBU585" s="178"/>
      <c r="VBV585" s="178"/>
      <c r="VBW585" s="178"/>
      <c r="VBX585" s="178"/>
      <c r="VBY585" s="178"/>
      <c r="VBZ585" s="178"/>
      <c r="VCA585" s="178"/>
      <c r="VCB585" s="178"/>
      <c r="VCC585" s="178"/>
      <c r="VCD585" s="178"/>
      <c r="VCE585" s="178"/>
      <c r="VCF585" s="178"/>
      <c r="VCG585" s="178"/>
      <c r="VCH585" s="178"/>
      <c r="VCI585" s="178"/>
      <c r="VCJ585" s="178"/>
      <c r="VCK585" s="178"/>
      <c r="VCL585" s="178"/>
      <c r="VCM585" s="178"/>
      <c r="VCN585" s="178"/>
      <c r="VCO585" s="178"/>
      <c r="VCP585" s="178"/>
      <c r="VCQ585" s="178"/>
      <c r="VCR585" s="178"/>
      <c r="VCS585" s="178"/>
      <c r="VCT585" s="178"/>
      <c r="VCU585" s="178"/>
      <c r="VCV585" s="178"/>
      <c r="VCW585" s="178"/>
      <c r="VCX585" s="178"/>
      <c r="VCY585" s="178"/>
      <c r="VCZ585" s="178"/>
      <c r="VDA585" s="178"/>
      <c r="VDB585" s="178"/>
      <c r="VDC585" s="178"/>
      <c r="VDD585" s="178"/>
      <c r="VDE585" s="178"/>
      <c r="VDF585" s="178"/>
      <c r="VDG585" s="178"/>
      <c r="VDH585" s="178"/>
      <c r="VDI585" s="178"/>
      <c r="VDJ585" s="178"/>
      <c r="VDK585" s="178"/>
      <c r="VDL585" s="178"/>
      <c r="VDM585" s="178"/>
      <c r="VDN585" s="178"/>
      <c r="VDO585" s="178"/>
      <c r="VDP585" s="178"/>
      <c r="VDQ585" s="178"/>
      <c r="VDR585" s="178"/>
      <c r="VDS585" s="178"/>
      <c r="VDT585" s="178"/>
      <c r="VDU585" s="178"/>
      <c r="VDV585" s="178"/>
      <c r="VDW585" s="178"/>
      <c r="VDX585" s="178"/>
      <c r="VDY585" s="178"/>
      <c r="VDZ585" s="178"/>
      <c r="VEA585" s="178"/>
      <c r="VEB585" s="178"/>
      <c r="VEC585" s="178"/>
      <c r="VED585" s="178"/>
      <c r="VEE585" s="178"/>
      <c r="VEF585" s="178"/>
      <c r="VEG585" s="178"/>
      <c r="VEH585" s="178"/>
      <c r="VEI585" s="178"/>
      <c r="VEJ585" s="178"/>
      <c r="VEK585" s="178"/>
      <c r="VEL585" s="178"/>
      <c r="VEM585" s="178"/>
      <c r="VEN585" s="178"/>
      <c r="VEO585" s="178"/>
      <c r="VEP585" s="178"/>
      <c r="VEQ585" s="178"/>
      <c r="VER585" s="178"/>
      <c r="VES585" s="178"/>
      <c r="VET585" s="178"/>
      <c r="VEU585" s="178"/>
      <c r="VEV585" s="178"/>
      <c r="VEW585" s="178"/>
      <c r="VEX585" s="178"/>
      <c r="VEY585" s="178"/>
      <c r="VEZ585" s="178"/>
      <c r="VFA585" s="178"/>
      <c r="VFB585" s="178"/>
      <c r="VFC585" s="178"/>
      <c r="VFD585" s="178"/>
      <c r="VFE585" s="178"/>
      <c r="VFF585" s="178"/>
      <c r="VFG585" s="178"/>
      <c r="VFH585" s="178"/>
      <c r="VFI585" s="178"/>
      <c r="VFJ585" s="178"/>
      <c r="VFK585" s="178"/>
      <c r="VFL585" s="178"/>
      <c r="VFM585" s="178"/>
      <c r="VFN585" s="178"/>
      <c r="VFO585" s="178"/>
      <c r="VFP585" s="178"/>
      <c r="VFQ585" s="178"/>
      <c r="VFR585" s="178"/>
      <c r="VFS585" s="178"/>
      <c r="VFT585" s="178"/>
      <c r="VFU585" s="178"/>
      <c r="VFV585" s="178"/>
      <c r="VFW585" s="178"/>
      <c r="VFX585" s="178"/>
      <c r="VFY585" s="178"/>
      <c r="VFZ585" s="178"/>
      <c r="VGA585" s="178"/>
      <c r="VGB585" s="178"/>
      <c r="VGC585" s="178"/>
      <c r="VGD585" s="178"/>
      <c r="VGE585" s="178"/>
      <c r="VGF585" s="178"/>
      <c r="VGG585" s="178"/>
      <c r="VGH585" s="178"/>
      <c r="VGI585" s="178"/>
      <c r="VGJ585" s="178"/>
      <c r="VGK585" s="178"/>
      <c r="VGL585" s="178"/>
      <c r="VGM585" s="178"/>
      <c r="VGN585" s="178"/>
      <c r="VGO585" s="178"/>
      <c r="VGP585" s="178"/>
      <c r="VGQ585" s="178"/>
      <c r="VGR585" s="178"/>
      <c r="VGS585" s="178"/>
      <c r="VGT585" s="178"/>
      <c r="VGU585" s="178"/>
      <c r="VGV585" s="178"/>
      <c r="VGW585" s="178"/>
      <c r="VGX585" s="178"/>
      <c r="VGY585" s="178"/>
      <c r="VGZ585" s="178"/>
      <c r="VHA585" s="178"/>
      <c r="VHB585" s="178"/>
      <c r="VHC585" s="178"/>
      <c r="VHD585" s="178"/>
      <c r="VHE585" s="178"/>
      <c r="VHF585" s="178"/>
      <c r="VHG585" s="178"/>
      <c r="VHH585" s="178"/>
      <c r="VHI585" s="178"/>
      <c r="VHJ585" s="178"/>
      <c r="VHK585" s="178"/>
      <c r="VHL585" s="178"/>
      <c r="VHM585" s="178"/>
      <c r="VHN585" s="178"/>
      <c r="VHO585" s="178"/>
      <c r="VHP585" s="178"/>
      <c r="VHQ585" s="178"/>
      <c r="VHR585" s="178"/>
      <c r="VHS585" s="178"/>
      <c r="VHT585" s="178"/>
      <c r="VHU585" s="178"/>
      <c r="VHV585" s="178"/>
      <c r="VHW585" s="178"/>
      <c r="VHX585" s="178"/>
      <c r="VHY585" s="178"/>
      <c r="VHZ585" s="178"/>
      <c r="VIA585" s="178"/>
      <c r="VIB585" s="178"/>
      <c r="VIC585" s="178"/>
      <c r="VID585" s="178"/>
      <c r="VIE585" s="178"/>
      <c r="VIF585" s="178"/>
      <c r="VIG585" s="178"/>
      <c r="VIH585" s="178"/>
      <c r="VII585" s="178"/>
      <c r="VIJ585" s="178"/>
      <c r="VIK585" s="178"/>
      <c r="VIL585" s="178"/>
      <c r="VIM585" s="178"/>
      <c r="VIN585" s="178"/>
      <c r="VIO585" s="178"/>
      <c r="VIP585" s="178"/>
      <c r="VIQ585" s="178"/>
      <c r="VIR585" s="178"/>
      <c r="VIS585" s="178"/>
      <c r="VIT585" s="178"/>
      <c r="VIU585" s="178"/>
      <c r="VIV585" s="178"/>
      <c r="VIW585" s="178"/>
      <c r="VIX585" s="178"/>
      <c r="VIY585" s="178"/>
      <c r="VIZ585" s="178"/>
      <c r="VJA585" s="178"/>
      <c r="VJB585" s="178"/>
      <c r="VJC585" s="178"/>
      <c r="VJD585" s="178"/>
      <c r="VJE585" s="178"/>
      <c r="VJF585" s="178"/>
      <c r="VJG585" s="178"/>
      <c r="VJH585" s="178"/>
      <c r="VJI585" s="178"/>
      <c r="VJJ585" s="178"/>
      <c r="VJK585" s="178"/>
      <c r="VJL585" s="178"/>
      <c r="VJM585" s="178"/>
      <c r="VJN585" s="178"/>
      <c r="VJO585" s="178"/>
      <c r="VJP585" s="178"/>
      <c r="VJQ585" s="178"/>
      <c r="VJR585" s="178"/>
      <c r="VJS585" s="178"/>
      <c r="VJT585" s="178"/>
      <c r="VJU585" s="178"/>
      <c r="VJV585" s="178"/>
      <c r="VJW585" s="178"/>
      <c r="VJX585" s="178"/>
      <c r="VJY585" s="178"/>
      <c r="VJZ585" s="178"/>
      <c r="VKA585" s="178"/>
      <c r="VKB585" s="178"/>
      <c r="VKC585" s="178"/>
      <c r="VKD585" s="178"/>
      <c r="VKE585" s="178"/>
      <c r="VKF585" s="178"/>
      <c r="VKG585" s="178"/>
      <c r="VKH585" s="178"/>
      <c r="VKI585" s="178"/>
      <c r="VKJ585" s="178"/>
      <c r="VKK585" s="178"/>
      <c r="VKL585" s="178"/>
      <c r="VKM585" s="178"/>
      <c r="VKN585" s="178"/>
      <c r="VKO585" s="178"/>
      <c r="VKP585" s="178"/>
      <c r="VKQ585" s="178"/>
      <c r="VKR585" s="178"/>
      <c r="VKS585" s="178"/>
      <c r="VKT585" s="178"/>
      <c r="VKU585" s="178"/>
      <c r="VKV585" s="178"/>
      <c r="VKW585" s="178"/>
      <c r="VKX585" s="178"/>
      <c r="VKY585" s="178"/>
      <c r="VKZ585" s="178"/>
      <c r="VLA585" s="178"/>
      <c r="VLB585" s="178"/>
      <c r="VLC585" s="178"/>
      <c r="VLD585" s="178"/>
      <c r="VLE585" s="178"/>
      <c r="VLF585" s="178"/>
      <c r="VLG585" s="178"/>
      <c r="VLH585" s="178"/>
      <c r="VLI585" s="178"/>
      <c r="VLJ585" s="178"/>
      <c r="VLK585" s="178"/>
      <c r="VLL585" s="178"/>
      <c r="VLM585" s="178"/>
      <c r="VLN585" s="178"/>
      <c r="VLO585" s="178"/>
      <c r="VLP585" s="178"/>
      <c r="VLQ585" s="178"/>
      <c r="VLR585" s="178"/>
      <c r="VLS585" s="178"/>
      <c r="VLT585" s="178"/>
      <c r="VLU585" s="178"/>
      <c r="VLV585" s="178"/>
      <c r="VLW585" s="178"/>
      <c r="VLX585" s="178"/>
      <c r="VLY585" s="178"/>
      <c r="VLZ585" s="178"/>
      <c r="VMA585" s="178"/>
      <c r="VMB585" s="178"/>
      <c r="VMC585" s="178"/>
      <c r="VMD585" s="178"/>
      <c r="VME585" s="178"/>
      <c r="VMF585" s="178"/>
      <c r="VMG585" s="178"/>
      <c r="VMH585" s="178"/>
      <c r="VMI585" s="178"/>
      <c r="VMJ585" s="178"/>
      <c r="VMK585" s="178"/>
      <c r="VML585" s="178"/>
      <c r="VMM585" s="178"/>
      <c r="VMN585" s="178"/>
      <c r="VMO585" s="178"/>
      <c r="VMP585" s="178"/>
      <c r="VMQ585" s="178"/>
      <c r="VMR585" s="178"/>
      <c r="VMS585" s="178"/>
      <c r="VMT585" s="178"/>
      <c r="VMU585" s="178"/>
      <c r="VMV585" s="178"/>
      <c r="VMW585" s="178"/>
      <c r="VMX585" s="178"/>
      <c r="VMY585" s="178"/>
      <c r="VMZ585" s="178"/>
      <c r="VNA585" s="178"/>
      <c r="VNB585" s="178"/>
      <c r="VNC585" s="178"/>
      <c r="VND585" s="178"/>
      <c r="VNE585" s="178"/>
      <c r="VNF585" s="178"/>
      <c r="VNG585" s="178"/>
      <c r="VNH585" s="178"/>
      <c r="VNI585" s="178"/>
      <c r="VNJ585" s="178"/>
      <c r="VNK585" s="178"/>
      <c r="VNL585" s="178"/>
      <c r="VNM585" s="178"/>
      <c r="VNN585" s="178"/>
      <c r="VNO585" s="178"/>
      <c r="VNP585" s="178"/>
      <c r="VNQ585" s="178"/>
      <c r="VNR585" s="178"/>
      <c r="VNS585" s="178"/>
      <c r="VNT585" s="178"/>
      <c r="VNU585" s="178"/>
      <c r="VNV585" s="178"/>
      <c r="VNW585" s="178"/>
      <c r="VNX585" s="178"/>
      <c r="VNY585" s="178"/>
      <c r="VNZ585" s="178"/>
      <c r="VOA585" s="178"/>
      <c r="VOB585" s="178"/>
      <c r="VOC585" s="178"/>
      <c r="VOD585" s="178"/>
      <c r="VOE585" s="178"/>
      <c r="VOF585" s="178"/>
      <c r="VOG585" s="178"/>
      <c r="VOH585" s="178"/>
      <c r="VOI585" s="178"/>
      <c r="VOJ585" s="178"/>
      <c r="VOK585" s="178"/>
      <c r="VOL585" s="178"/>
      <c r="VOM585" s="178"/>
      <c r="VON585" s="178"/>
      <c r="VOO585" s="178"/>
      <c r="VOP585" s="178"/>
      <c r="VOQ585" s="178"/>
      <c r="VOR585" s="178"/>
      <c r="VOS585" s="178"/>
      <c r="VOT585" s="178"/>
      <c r="VOU585" s="178"/>
      <c r="VOV585" s="178"/>
      <c r="VOW585" s="178"/>
      <c r="VOX585" s="178"/>
      <c r="VOY585" s="178"/>
      <c r="VOZ585" s="178"/>
      <c r="VPA585" s="178"/>
      <c r="VPB585" s="178"/>
      <c r="VPC585" s="178"/>
      <c r="VPD585" s="178"/>
      <c r="VPE585" s="178"/>
      <c r="VPF585" s="178"/>
      <c r="VPG585" s="178"/>
      <c r="VPH585" s="178"/>
      <c r="VPI585" s="178"/>
      <c r="VPJ585" s="178"/>
      <c r="VPK585" s="178"/>
      <c r="VPL585" s="178"/>
      <c r="VPM585" s="178"/>
      <c r="VPN585" s="178"/>
      <c r="VPO585" s="178"/>
      <c r="VPP585" s="178"/>
      <c r="VPQ585" s="178"/>
      <c r="VPR585" s="178"/>
      <c r="VPS585" s="178"/>
      <c r="VPT585" s="178"/>
      <c r="VPU585" s="178"/>
      <c r="VPV585" s="178"/>
      <c r="VPW585" s="178"/>
      <c r="VPX585" s="178"/>
      <c r="VPY585" s="178"/>
      <c r="VPZ585" s="178"/>
      <c r="VQA585" s="178"/>
      <c r="VQB585" s="178"/>
      <c r="VQC585" s="178"/>
      <c r="VQD585" s="178"/>
      <c r="VQE585" s="178"/>
      <c r="VQF585" s="178"/>
      <c r="VQG585" s="178"/>
      <c r="VQH585" s="178"/>
      <c r="VQI585" s="178"/>
      <c r="VQJ585" s="178"/>
      <c r="VQK585" s="178"/>
      <c r="VQL585" s="178"/>
      <c r="VQM585" s="178"/>
      <c r="VQN585" s="178"/>
      <c r="VQO585" s="178"/>
      <c r="VQP585" s="178"/>
      <c r="VQQ585" s="178"/>
      <c r="VQR585" s="178"/>
      <c r="VQS585" s="178"/>
      <c r="VQT585" s="178"/>
      <c r="VQU585" s="178"/>
      <c r="VQV585" s="178"/>
      <c r="VQW585" s="178"/>
      <c r="VQX585" s="178"/>
      <c r="VQY585" s="178"/>
      <c r="VQZ585" s="178"/>
      <c r="VRA585" s="178"/>
      <c r="VRB585" s="178"/>
      <c r="VRC585" s="178"/>
      <c r="VRD585" s="178"/>
      <c r="VRE585" s="178"/>
      <c r="VRF585" s="178"/>
      <c r="VRG585" s="178"/>
      <c r="VRH585" s="178"/>
      <c r="VRI585" s="178"/>
      <c r="VRJ585" s="178"/>
      <c r="VRK585" s="178"/>
      <c r="VRL585" s="178"/>
      <c r="VRM585" s="178"/>
      <c r="VRN585" s="178"/>
      <c r="VRO585" s="178"/>
      <c r="VRP585" s="178"/>
      <c r="VRQ585" s="178"/>
      <c r="VRR585" s="178"/>
      <c r="VRS585" s="178"/>
      <c r="VRT585" s="178"/>
      <c r="VRU585" s="178"/>
      <c r="VRV585" s="178"/>
      <c r="VRW585" s="178"/>
      <c r="VRX585" s="178"/>
      <c r="VRY585" s="178"/>
      <c r="VRZ585" s="178"/>
      <c r="VSA585" s="178"/>
      <c r="VSB585" s="178"/>
      <c r="VSC585" s="178"/>
      <c r="VSD585" s="178"/>
      <c r="VSE585" s="178"/>
      <c r="VSF585" s="178"/>
      <c r="VSG585" s="178"/>
      <c r="VSH585" s="178"/>
      <c r="VSI585" s="178"/>
      <c r="VSJ585" s="178"/>
      <c r="VSK585" s="178"/>
      <c r="VSL585" s="178"/>
      <c r="VSM585" s="178"/>
      <c r="VSN585" s="178"/>
      <c r="VSO585" s="178"/>
      <c r="VSP585" s="178"/>
      <c r="VSQ585" s="178"/>
      <c r="VSR585" s="178"/>
      <c r="VSS585" s="178"/>
      <c r="VST585" s="178"/>
      <c r="VSU585" s="178"/>
      <c r="VSV585" s="178"/>
      <c r="VSW585" s="178"/>
      <c r="VSX585" s="178"/>
      <c r="VSY585" s="178"/>
      <c r="VSZ585" s="178"/>
      <c r="VTA585" s="178"/>
      <c r="VTB585" s="178"/>
      <c r="VTC585" s="178"/>
      <c r="VTD585" s="178"/>
      <c r="VTE585" s="178"/>
      <c r="VTF585" s="178"/>
      <c r="VTG585" s="178"/>
      <c r="VTH585" s="178"/>
      <c r="VTI585" s="178"/>
      <c r="VTJ585" s="178"/>
      <c r="VTK585" s="178"/>
      <c r="VTL585" s="178"/>
      <c r="VTM585" s="178"/>
      <c r="VTN585" s="178"/>
      <c r="VTO585" s="178"/>
      <c r="VTP585" s="178"/>
      <c r="VTQ585" s="178"/>
      <c r="VTR585" s="178"/>
      <c r="VTS585" s="178"/>
      <c r="VTT585" s="178"/>
      <c r="VTU585" s="178"/>
      <c r="VTV585" s="178"/>
      <c r="VTW585" s="178"/>
      <c r="VTX585" s="178"/>
      <c r="VTY585" s="178"/>
      <c r="VTZ585" s="178"/>
      <c r="VUA585" s="178"/>
      <c r="VUB585" s="178"/>
      <c r="VUC585" s="178"/>
      <c r="VUD585" s="178"/>
      <c r="VUE585" s="178"/>
      <c r="VUF585" s="178"/>
      <c r="VUG585" s="178"/>
      <c r="VUH585" s="178"/>
      <c r="VUI585" s="178"/>
      <c r="VUJ585" s="178"/>
      <c r="VUK585" s="178"/>
      <c r="VUL585" s="178"/>
      <c r="VUM585" s="178"/>
      <c r="VUN585" s="178"/>
      <c r="VUO585" s="178"/>
      <c r="VUP585" s="178"/>
      <c r="VUQ585" s="178"/>
      <c r="VUR585" s="178"/>
      <c r="VUS585" s="178"/>
      <c r="VUT585" s="178"/>
      <c r="VUU585" s="178"/>
      <c r="VUV585" s="178"/>
      <c r="VUW585" s="178"/>
      <c r="VUX585" s="178"/>
      <c r="VUY585" s="178"/>
      <c r="VUZ585" s="178"/>
      <c r="VVA585" s="178"/>
      <c r="VVB585" s="178"/>
      <c r="VVC585" s="178"/>
      <c r="VVD585" s="178"/>
      <c r="VVE585" s="178"/>
      <c r="VVF585" s="178"/>
      <c r="VVG585" s="178"/>
      <c r="VVH585" s="178"/>
      <c r="VVI585" s="178"/>
      <c r="VVJ585" s="178"/>
      <c r="VVK585" s="178"/>
      <c r="VVL585" s="178"/>
      <c r="VVM585" s="178"/>
      <c r="VVN585" s="178"/>
      <c r="VVO585" s="178"/>
      <c r="VVP585" s="178"/>
      <c r="VVQ585" s="178"/>
      <c r="VVR585" s="178"/>
      <c r="VVS585" s="178"/>
      <c r="VVT585" s="178"/>
      <c r="VVU585" s="178"/>
      <c r="VVV585" s="178"/>
      <c r="VVW585" s="178"/>
      <c r="VVX585" s="178"/>
      <c r="VVY585" s="178"/>
      <c r="VVZ585" s="178"/>
      <c r="VWA585" s="178"/>
      <c r="VWB585" s="178"/>
      <c r="VWC585" s="178"/>
      <c r="VWD585" s="178"/>
      <c r="VWE585" s="178"/>
      <c r="VWF585" s="178"/>
      <c r="VWG585" s="178"/>
      <c r="VWH585" s="178"/>
      <c r="VWI585" s="178"/>
      <c r="VWJ585" s="178"/>
      <c r="VWK585" s="178"/>
      <c r="VWL585" s="178"/>
      <c r="VWM585" s="178"/>
      <c r="VWN585" s="178"/>
      <c r="VWO585" s="178"/>
      <c r="VWP585" s="178"/>
      <c r="VWQ585" s="178"/>
      <c r="VWR585" s="178"/>
      <c r="VWS585" s="178"/>
      <c r="VWT585" s="178"/>
      <c r="VWU585" s="178"/>
      <c r="VWV585" s="178"/>
      <c r="VWW585" s="178"/>
      <c r="VWX585" s="178"/>
      <c r="VWY585" s="178"/>
      <c r="VWZ585" s="178"/>
      <c r="VXA585" s="178"/>
      <c r="VXB585" s="178"/>
      <c r="VXC585" s="178"/>
      <c r="VXD585" s="178"/>
      <c r="VXE585" s="178"/>
      <c r="VXF585" s="178"/>
      <c r="VXG585" s="178"/>
      <c r="VXH585" s="178"/>
      <c r="VXI585" s="178"/>
      <c r="VXJ585" s="178"/>
      <c r="VXK585" s="178"/>
      <c r="VXL585" s="178"/>
      <c r="VXM585" s="178"/>
      <c r="VXN585" s="178"/>
      <c r="VXO585" s="178"/>
      <c r="VXP585" s="178"/>
      <c r="VXQ585" s="178"/>
      <c r="VXR585" s="178"/>
      <c r="VXS585" s="178"/>
      <c r="VXT585" s="178"/>
      <c r="VXU585" s="178"/>
      <c r="VXV585" s="178"/>
      <c r="VXW585" s="178"/>
      <c r="VXX585" s="178"/>
      <c r="VXY585" s="178"/>
      <c r="VXZ585" s="178"/>
      <c r="VYA585" s="178"/>
      <c r="VYB585" s="178"/>
      <c r="VYC585" s="178"/>
      <c r="VYD585" s="178"/>
      <c r="VYE585" s="178"/>
      <c r="VYF585" s="178"/>
      <c r="VYG585" s="178"/>
      <c r="VYH585" s="178"/>
      <c r="VYI585" s="178"/>
      <c r="VYJ585" s="178"/>
      <c r="VYK585" s="178"/>
      <c r="VYL585" s="178"/>
      <c r="VYM585" s="178"/>
      <c r="VYN585" s="178"/>
      <c r="VYO585" s="178"/>
      <c r="VYP585" s="178"/>
      <c r="VYQ585" s="178"/>
      <c r="VYR585" s="178"/>
      <c r="VYS585" s="178"/>
      <c r="VYT585" s="178"/>
      <c r="VYU585" s="178"/>
      <c r="VYV585" s="178"/>
      <c r="VYW585" s="178"/>
      <c r="VYX585" s="178"/>
      <c r="VYY585" s="178"/>
      <c r="VYZ585" s="178"/>
      <c r="VZA585" s="178"/>
      <c r="VZB585" s="178"/>
      <c r="VZC585" s="178"/>
      <c r="VZD585" s="178"/>
      <c r="VZE585" s="178"/>
      <c r="VZF585" s="178"/>
      <c r="VZG585" s="178"/>
      <c r="VZH585" s="178"/>
      <c r="VZI585" s="178"/>
      <c r="VZJ585" s="178"/>
      <c r="VZK585" s="178"/>
      <c r="VZL585" s="178"/>
      <c r="VZM585" s="178"/>
      <c r="VZN585" s="178"/>
      <c r="VZO585" s="178"/>
      <c r="VZP585" s="178"/>
      <c r="VZQ585" s="178"/>
      <c r="VZR585" s="178"/>
      <c r="VZS585" s="178"/>
      <c r="VZT585" s="178"/>
      <c r="VZU585" s="178"/>
      <c r="VZV585" s="178"/>
      <c r="VZW585" s="178"/>
      <c r="VZX585" s="178"/>
      <c r="VZY585" s="178"/>
      <c r="VZZ585" s="178"/>
      <c r="WAA585" s="178"/>
      <c r="WAB585" s="178"/>
      <c r="WAC585" s="178"/>
      <c r="WAD585" s="178"/>
      <c r="WAE585" s="178"/>
      <c r="WAF585" s="178"/>
      <c r="WAG585" s="178"/>
      <c r="WAH585" s="178"/>
      <c r="WAI585" s="178"/>
      <c r="WAJ585" s="178"/>
      <c r="WAK585" s="178"/>
      <c r="WAL585" s="178"/>
      <c r="WAM585" s="178"/>
      <c r="WAN585" s="178"/>
      <c r="WAO585" s="178"/>
      <c r="WAP585" s="178"/>
      <c r="WAQ585" s="178"/>
      <c r="WAR585" s="178"/>
      <c r="WAS585" s="178"/>
      <c r="WAT585" s="178"/>
      <c r="WAU585" s="178"/>
      <c r="WAV585" s="178"/>
      <c r="WAW585" s="178"/>
      <c r="WAX585" s="178"/>
      <c r="WAY585" s="178"/>
      <c r="WAZ585" s="178"/>
      <c r="WBA585" s="178"/>
      <c r="WBB585" s="178"/>
      <c r="WBC585" s="178"/>
      <c r="WBD585" s="178"/>
      <c r="WBE585" s="178"/>
      <c r="WBF585" s="178"/>
      <c r="WBG585" s="178"/>
      <c r="WBH585" s="178"/>
      <c r="WBI585" s="178"/>
      <c r="WBJ585" s="178"/>
      <c r="WBK585" s="178"/>
      <c r="WBL585" s="178"/>
      <c r="WBM585" s="178"/>
      <c r="WBN585" s="178"/>
      <c r="WBO585" s="178"/>
      <c r="WBP585" s="178"/>
      <c r="WBQ585" s="178"/>
      <c r="WBR585" s="178"/>
      <c r="WBS585" s="178"/>
      <c r="WBT585" s="178"/>
      <c r="WBU585" s="178"/>
      <c r="WBV585" s="178"/>
      <c r="WBW585" s="178"/>
      <c r="WBX585" s="178"/>
      <c r="WBY585" s="178"/>
      <c r="WBZ585" s="178"/>
      <c r="WCA585" s="178"/>
      <c r="WCB585" s="178"/>
      <c r="WCC585" s="178"/>
      <c r="WCD585" s="178"/>
      <c r="WCE585" s="178"/>
      <c r="WCF585" s="178"/>
      <c r="WCG585" s="178"/>
      <c r="WCH585" s="178"/>
      <c r="WCI585" s="178"/>
      <c r="WCJ585" s="178"/>
      <c r="WCK585" s="178"/>
      <c r="WCL585" s="178"/>
      <c r="WCM585" s="178"/>
      <c r="WCN585" s="178"/>
      <c r="WCO585" s="178"/>
      <c r="WCP585" s="178"/>
      <c r="WCQ585" s="178"/>
      <c r="WCR585" s="178"/>
      <c r="WCS585" s="178"/>
      <c r="WCT585" s="178"/>
      <c r="WCU585" s="178"/>
      <c r="WCV585" s="178"/>
      <c r="WCW585" s="178"/>
      <c r="WCX585" s="178"/>
      <c r="WCY585" s="178"/>
      <c r="WCZ585" s="178"/>
      <c r="WDA585" s="178"/>
      <c r="WDB585" s="178"/>
      <c r="WDC585" s="178"/>
      <c r="WDD585" s="178"/>
      <c r="WDE585" s="178"/>
      <c r="WDF585" s="178"/>
      <c r="WDG585" s="178"/>
      <c r="WDH585" s="178"/>
      <c r="WDI585" s="178"/>
      <c r="WDJ585" s="178"/>
      <c r="WDK585" s="178"/>
      <c r="WDL585" s="178"/>
      <c r="WDM585" s="178"/>
      <c r="WDN585" s="178"/>
      <c r="WDO585" s="178"/>
      <c r="WDP585" s="178"/>
      <c r="WDQ585" s="178"/>
      <c r="WDR585" s="178"/>
      <c r="WDS585" s="178"/>
      <c r="WDT585" s="178"/>
      <c r="WDU585" s="178"/>
      <c r="WDV585" s="178"/>
      <c r="WDW585" s="178"/>
      <c r="WDX585" s="178"/>
      <c r="WDY585" s="178"/>
      <c r="WDZ585" s="178"/>
      <c r="WEA585" s="178"/>
      <c r="WEB585" s="178"/>
      <c r="WEC585" s="178"/>
      <c r="WED585" s="178"/>
      <c r="WEE585" s="178"/>
      <c r="WEF585" s="178"/>
      <c r="WEG585" s="178"/>
      <c r="WEH585" s="178"/>
      <c r="WEI585" s="178"/>
      <c r="WEJ585" s="178"/>
      <c r="WEK585" s="178"/>
      <c r="WEL585" s="178"/>
      <c r="WEM585" s="178"/>
      <c r="WEN585" s="178"/>
      <c r="WEO585" s="178"/>
      <c r="WEP585" s="178"/>
      <c r="WEQ585" s="178"/>
      <c r="WER585" s="178"/>
      <c r="WES585" s="178"/>
      <c r="WET585" s="178"/>
      <c r="WEU585" s="178"/>
      <c r="WEV585" s="178"/>
      <c r="WEW585" s="178"/>
      <c r="WEX585" s="178"/>
      <c r="WEY585" s="178"/>
      <c r="WEZ585" s="178"/>
      <c r="WFA585" s="178"/>
      <c r="WFB585" s="178"/>
      <c r="WFC585" s="178"/>
      <c r="WFD585" s="178"/>
      <c r="WFE585" s="178"/>
      <c r="WFF585" s="178"/>
      <c r="WFG585" s="178"/>
      <c r="WFH585" s="178"/>
      <c r="WFI585" s="178"/>
      <c r="WFJ585" s="178"/>
      <c r="WFK585" s="178"/>
      <c r="WFL585" s="178"/>
      <c r="WFM585" s="178"/>
      <c r="WFN585" s="178"/>
      <c r="WFO585" s="178"/>
      <c r="WFP585" s="178"/>
      <c r="WFQ585" s="178"/>
      <c r="WFR585" s="178"/>
      <c r="WFS585" s="178"/>
      <c r="WFT585" s="178"/>
      <c r="WFU585" s="178"/>
      <c r="WFV585" s="178"/>
      <c r="WFW585" s="178"/>
      <c r="WFX585" s="178"/>
      <c r="WFY585" s="178"/>
      <c r="WFZ585" s="178"/>
      <c r="WGA585" s="178"/>
      <c r="WGB585" s="178"/>
      <c r="WGC585" s="178"/>
      <c r="WGD585" s="178"/>
      <c r="WGE585" s="178"/>
      <c r="WGF585" s="178"/>
      <c r="WGG585" s="178"/>
      <c r="WGH585" s="178"/>
      <c r="WGI585" s="178"/>
      <c r="WGJ585" s="178"/>
      <c r="WGK585" s="178"/>
      <c r="WGL585" s="178"/>
      <c r="WGM585" s="178"/>
      <c r="WGN585" s="178"/>
      <c r="WGO585" s="178"/>
      <c r="WGP585" s="178"/>
      <c r="WGQ585" s="178"/>
      <c r="WGR585" s="178"/>
      <c r="WGS585" s="178"/>
      <c r="WGT585" s="178"/>
      <c r="WGU585" s="178"/>
      <c r="WGV585" s="178"/>
      <c r="WGW585" s="178"/>
      <c r="WGX585" s="178"/>
      <c r="WGY585" s="178"/>
      <c r="WGZ585" s="178"/>
      <c r="WHA585" s="178"/>
      <c r="WHB585" s="178"/>
      <c r="WHC585" s="178"/>
      <c r="WHD585" s="178"/>
      <c r="WHE585" s="178"/>
      <c r="WHF585" s="178"/>
      <c r="WHG585" s="178"/>
      <c r="WHH585" s="178"/>
      <c r="WHI585" s="178"/>
      <c r="WHJ585" s="178"/>
      <c r="WHK585" s="178"/>
      <c r="WHL585" s="178"/>
      <c r="WHM585" s="178"/>
      <c r="WHN585" s="178"/>
      <c r="WHO585" s="178"/>
      <c r="WHP585" s="178"/>
      <c r="WHQ585" s="178"/>
      <c r="WHR585" s="178"/>
      <c r="WHS585" s="178"/>
      <c r="WHT585" s="178"/>
      <c r="WHU585" s="178"/>
      <c r="WHV585" s="178"/>
      <c r="WHW585" s="178"/>
      <c r="WHX585" s="178"/>
      <c r="WHY585" s="178"/>
      <c r="WHZ585" s="178"/>
      <c r="WIA585" s="178"/>
      <c r="WIB585" s="178"/>
      <c r="WIC585" s="178"/>
      <c r="WID585" s="178"/>
      <c r="WIE585" s="178"/>
      <c r="WIF585" s="178"/>
      <c r="WIG585" s="178"/>
      <c r="WIH585" s="178"/>
      <c r="WII585" s="178"/>
      <c r="WIJ585" s="178"/>
      <c r="WIK585" s="178"/>
      <c r="WIL585" s="178"/>
      <c r="WIM585" s="178"/>
      <c r="WIN585" s="178"/>
      <c r="WIO585" s="178"/>
      <c r="WIP585" s="178"/>
      <c r="WIQ585" s="178"/>
      <c r="WIR585" s="178"/>
      <c r="WIS585" s="178"/>
      <c r="WIT585" s="178"/>
      <c r="WIU585" s="178"/>
      <c r="WIV585" s="178"/>
      <c r="WIW585" s="178"/>
      <c r="WIX585" s="178"/>
      <c r="WIY585" s="178"/>
      <c r="WIZ585" s="178"/>
      <c r="WJA585" s="178"/>
      <c r="WJB585" s="178"/>
      <c r="WJC585" s="178"/>
      <c r="WJD585" s="178"/>
      <c r="WJE585" s="178"/>
      <c r="WJF585" s="178"/>
      <c r="WJG585" s="178"/>
      <c r="WJH585" s="178"/>
      <c r="WJI585" s="178"/>
      <c r="WJJ585" s="178"/>
      <c r="WJK585" s="178"/>
      <c r="WJL585" s="178"/>
      <c r="WJM585" s="178"/>
      <c r="WJN585" s="178"/>
      <c r="WJO585" s="178"/>
      <c r="WJP585" s="178"/>
      <c r="WJQ585" s="178"/>
      <c r="WJR585" s="178"/>
      <c r="WJS585" s="178"/>
      <c r="WJT585" s="178"/>
      <c r="WJU585" s="178"/>
      <c r="WJV585" s="178"/>
      <c r="WJW585" s="178"/>
      <c r="WJX585" s="178"/>
      <c r="WJY585" s="178"/>
      <c r="WJZ585" s="178"/>
      <c r="WKA585" s="178"/>
      <c r="WKB585" s="178"/>
      <c r="WKC585" s="178"/>
      <c r="WKD585" s="178"/>
      <c r="WKE585" s="178"/>
      <c r="WKF585" s="178"/>
      <c r="WKG585" s="178"/>
      <c r="WKH585" s="178"/>
      <c r="WKI585" s="178"/>
      <c r="WKJ585" s="178"/>
      <c r="WKK585" s="178"/>
      <c r="WKL585" s="178"/>
      <c r="WKM585" s="178"/>
      <c r="WKN585" s="178"/>
      <c r="WKO585" s="178"/>
      <c r="WKP585" s="178"/>
      <c r="WKQ585" s="178"/>
      <c r="WKR585" s="178"/>
      <c r="WKS585" s="178"/>
      <c r="WKT585" s="178"/>
      <c r="WKU585" s="178"/>
      <c r="WKV585" s="178"/>
      <c r="WKW585" s="178"/>
      <c r="WKX585" s="178"/>
      <c r="WKY585" s="178"/>
      <c r="WKZ585" s="178"/>
      <c r="WLA585" s="178"/>
      <c r="WLB585" s="178"/>
      <c r="WLC585" s="178"/>
      <c r="WLD585" s="178"/>
      <c r="WLE585" s="178"/>
      <c r="WLF585" s="178"/>
      <c r="WLG585" s="178"/>
      <c r="WLH585" s="178"/>
      <c r="WLI585" s="178"/>
      <c r="WLJ585" s="178"/>
      <c r="WLK585" s="178"/>
      <c r="WLL585" s="178"/>
      <c r="WLM585" s="178"/>
      <c r="WLN585" s="178"/>
      <c r="WLO585" s="178"/>
      <c r="WLP585" s="178"/>
      <c r="WLQ585" s="178"/>
      <c r="WLR585" s="178"/>
      <c r="WLS585" s="178"/>
      <c r="WLT585" s="178"/>
      <c r="WLU585" s="178"/>
      <c r="WLV585" s="178"/>
      <c r="WLW585" s="178"/>
      <c r="WLX585" s="178"/>
      <c r="WLY585" s="178"/>
      <c r="WLZ585" s="178"/>
      <c r="WMA585" s="178"/>
      <c r="WMB585" s="178"/>
      <c r="WMC585" s="178"/>
      <c r="WMD585" s="178"/>
      <c r="WME585" s="178"/>
      <c r="WMF585" s="178"/>
      <c r="WMG585" s="178"/>
      <c r="WMH585" s="178"/>
      <c r="WMI585" s="178"/>
      <c r="WMJ585" s="178"/>
      <c r="WMK585" s="178"/>
      <c r="WML585" s="178"/>
      <c r="WMM585" s="178"/>
      <c r="WMN585" s="178"/>
      <c r="WMO585" s="178"/>
      <c r="WMP585" s="178"/>
      <c r="WMQ585" s="178"/>
      <c r="WMR585" s="178"/>
      <c r="WMS585" s="178"/>
      <c r="WMT585" s="178"/>
      <c r="WMU585" s="178"/>
      <c r="WMV585" s="178"/>
      <c r="WMW585" s="178"/>
      <c r="WMX585" s="178"/>
      <c r="WMY585" s="178"/>
      <c r="WMZ585" s="178"/>
      <c r="WNA585" s="178"/>
      <c r="WNB585" s="178"/>
      <c r="WNC585" s="178"/>
      <c r="WND585" s="178"/>
      <c r="WNE585" s="178"/>
      <c r="WNF585" s="178"/>
      <c r="WNG585" s="178"/>
      <c r="WNH585" s="178"/>
      <c r="WNI585" s="178"/>
      <c r="WNJ585" s="178"/>
      <c r="WNK585" s="178"/>
      <c r="WNL585" s="178"/>
      <c r="WNM585" s="178"/>
      <c r="WNN585" s="178"/>
      <c r="WNO585" s="178"/>
      <c r="WNP585" s="178"/>
      <c r="WNQ585" s="178"/>
      <c r="WNR585" s="178"/>
      <c r="WNS585" s="178"/>
      <c r="WNT585" s="178"/>
      <c r="WNU585" s="178"/>
      <c r="WNV585" s="178"/>
      <c r="WNW585" s="178"/>
      <c r="WNX585" s="178"/>
      <c r="WNY585" s="178"/>
      <c r="WNZ585" s="178"/>
      <c r="WOA585" s="178"/>
      <c r="WOB585" s="178"/>
      <c r="WOC585" s="178"/>
      <c r="WOD585" s="178"/>
      <c r="WOE585" s="178"/>
      <c r="WOF585" s="178"/>
      <c r="WOG585" s="178"/>
      <c r="WOH585" s="178"/>
      <c r="WOI585" s="178"/>
      <c r="WOJ585" s="178"/>
      <c r="WOK585" s="178"/>
      <c r="WOL585" s="178"/>
      <c r="WOM585" s="178"/>
      <c r="WON585" s="178"/>
      <c r="WOO585" s="178"/>
      <c r="WOP585" s="178"/>
      <c r="WOQ585" s="178"/>
      <c r="WOR585" s="178"/>
      <c r="WOS585" s="178"/>
      <c r="WOT585" s="178"/>
      <c r="WOU585" s="178"/>
      <c r="WOV585" s="178"/>
      <c r="WOW585" s="178"/>
      <c r="WOX585" s="178"/>
      <c r="WOY585" s="178"/>
      <c r="WOZ585" s="178"/>
      <c r="WPA585" s="178"/>
      <c r="WPB585" s="178"/>
      <c r="WPC585" s="178"/>
      <c r="WPD585" s="178"/>
      <c r="WPE585" s="178"/>
      <c r="WPF585" s="178"/>
      <c r="WPG585" s="178"/>
      <c r="WPH585" s="178"/>
      <c r="WPI585" s="178"/>
      <c r="WPJ585" s="178"/>
      <c r="WPK585" s="178"/>
      <c r="WPL585" s="178"/>
      <c r="WPM585" s="178"/>
      <c r="WPN585" s="178"/>
      <c r="WPO585" s="178"/>
      <c r="WPP585" s="178"/>
      <c r="WPQ585" s="178"/>
      <c r="WPR585" s="178"/>
      <c r="WPS585" s="178"/>
      <c r="WPT585" s="178"/>
      <c r="WPU585" s="178"/>
      <c r="WPV585" s="178"/>
      <c r="WPW585" s="178"/>
      <c r="WPX585" s="178"/>
      <c r="WPY585" s="178"/>
      <c r="WPZ585" s="178"/>
      <c r="WQA585" s="178"/>
      <c r="WQB585" s="178"/>
      <c r="WQC585" s="178"/>
      <c r="WQD585" s="178"/>
      <c r="WQE585" s="178"/>
      <c r="WQF585" s="178"/>
      <c r="WQG585" s="178"/>
      <c r="WQH585" s="178"/>
      <c r="WQI585" s="178"/>
      <c r="WQJ585" s="178"/>
      <c r="WQK585" s="178"/>
      <c r="WQL585" s="178"/>
      <c r="WQM585" s="178"/>
      <c r="WQN585" s="178"/>
      <c r="WQO585" s="178"/>
      <c r="WQP585" s="178"/>
      <c r="WQQ585" s="178"/>
      <c r="WQR585" s="178"/>
      <c r="WQS585" s="178"/>
      <c r="WQT585" s="178"/>
      <c r="WQU585" s="178"/>
      <c r="WQV585" s="178"/>
      <c r="WQW585" s="178"/>
      <c r="WQX585" s="178"/>
      <c r="WQY585" s="178"/>
      <c r="WQZ585" s="178"/>
      <c r="WRA585" s="178"/>
      <c r="WRB585" s="178"/>
      <c r="WRC585" s="178"/>
      <c r="WRD585" s="178"/>
      <c r="WRE585" s="178"/>
      <c r="WRF585" s="178"/>
      <c r="WRG585" s="178"/>
      <c r="WRH585" s="178"/>
      <c r="WRI585" s="178"/>
      <c r="WRJ585" s="178"/>
      <c r="WRK585" s="178"/>
      <c r="WRL585" s="178"/>
      <c r="WRM585" s="178"/>
      <c r="WRN585" s="178"/>
      <c r="WRO585" s="178"/>
      <c r="WRP585" s="178"/>
      <c r="WRQ585" s="178"/>
      <c r="WRR585" s="178"/>
      <c r="WRS585" s="178"/>
      <c r="WRT585" s="178"/>
      <c r="WRU585" s="178"/>
      <c r="WRV585" s="178"/>
      <c r="WRW585" s="178"/>
      <c r="WRX585" s="178"/>
      <c r="WRY585" s="178"/>
      <c r="WRZ585" s="178"/>
      <c r="WSA585" s="178"/>
      <c r="WSB585" s="178"/>
      <c r="WSC585" s="178"/>
      <c r="WSD585" s="178"/>
      <c r="WSE585" s="178"/>
      <c r="WSF585" s="178"/>
      <c r="WSG585" s="178"/>
      <c r="WSH585" s="178"/>
      <c r="WSI585" s="178"/>
      <c r="WSJ585" s="178"/>
      <c r="WSK585" s="178"/>
      <c r="WSL585" s="178"/>
      <c r="WSM585" s="178"/>
      <c r="WSN585" s="178"/>
      <c r="WSO585" s="178"/>
      <c r="WSP585" s="178"/>
      <c r="WSQ585" s="178"/>
      <c r="WSR585" s="178"/>
      <c r="WSS585" s="178"/>
      <c r="WST585" s="178"/>
      <c r="WSU585" s="178"/>
      <c r="WSV585" s="178"/>
      <c r="WSW585" s="178"/>
      <c r="WSX585" s="178"/>
      <c r="WSY585" s="178"/>
      <c r="WSZ585" s="178"/>
      <c r="WTA585" s="178"/>
      <c r="WTB585" s="178"/>
      <c r="WTC585" s="178"/>
      <c r="WTD585" s="178"/>
      <c r="WTE585" s="178"/>
      <c r="WTF585" s="178"/>
      <c r="WTG585" s="178"/>
      <c r="WTH585" s="178"/>
      <c r="WTI585" s="178"/>
      <c r="WTJ585" s="178"/>
      <c r="WTK585" s="178"/>
      <c r="WTL585" s="178"/>
      <c r="WTM585" s="178"/>
      <c r="WTN585" s="178"/>
      <c r="WTO585" s="178"/>
      <c r="WTP585" s="178"/>
      <c r="WTQ585" s="178"/>
      <c r="WTR585" s="178"/>
      <c r="WTS585" s="178"/>
      <c r="WTT585" s="178"/>
      <c r="WTU585" s="178"/>
      <c r="WTV585" s="178"/>
      <c r="WTW585" s="178"/>
      <c r="WTX585" s="178"/>
      <c r="WTY585" s="178"/>
      <c r="WTZ585" s="178"/>
      <c r="WUA585" s="178"/>
      <c r="WUB585" s="178"/>
      <c r="WUC585" s="178"/>
      <c r="WUD585" s="178"/>
      <c r="WUE585" s="178"/>
      <c r="WUF585" s="178"/>
      <c r="WUG585" s="178"/>
      <c r="WUH585" s="178"/>
      <c r="WUI585" s="178"/>
      <c r="WUJ585" s="178"/>
      <c r="WUK585" s="178"/>
      <c r="WUL585" s="178"/>
      <c r="WUM585" s="178"/>
      <c r="WUN585" s="178"/>
      <c r="WUO585" s="178"/>
      <c r="WUP585" s="178"/>
      <c r="WUQ585" s="178"/>
      <c r="WUR585" s="178"/>
      <c r="WUS585" s="178"/>
      <c r="WUT585" s="178"/>
      <c r="WUU585" s="178"/>
      <c r="WUV585" s="178"/>
      <c r="WUW585" s="178"/>
      <c r="WUX585" s="178"/>
      <c r="WUY585" s="178"/>
      <c r="WUZ585" s="178"/>
      <c r="WVA585" s="178"/>
      <c r="WVB585" s="178"/>
      <c r="WVC585" s="178"/>
      <c r="WVD585" s="178"/>
      <c r="WVE585" s="178"/>
      <c r="WVF585" s="178"/>
      <c r="WVG585" s="178"/>
      <c r="WVH585" s="178"/>
      <c r="WVI585" s="178"/>
      <c r="WVJ585" s="178"/>
      <c r="WVK585" s="178"/>
      <c r="WVL585" s="178"/>
      <c r="WVM585" s="178"/>
      <c r="WVN585" s="178"/>
      <c r="WVO585" s="178"/>
      <c r="WVP585" s="178"/>
      <c r="WVQ585" s="178"/>
      <c r="WVR585" s="178"/>
      <c r="WVS585" s="178"/>
      <c r="WVT585" s="178"/>
      <c r="WVU585" s="178"/>
      <c r="WVV585" s="178"/>
      <c r="WVW585" s="178"/>
      <c r="WVX585" s="178"/>
      <c r="WVY585" s="178"/>
      <c r="WVZ585" s="178"/>
      <c r="WWA585" s="178"/>
      <c r="WWB585" s="178"/>
      <c r="WWC585" s="178"/>
      <c r="WWD585" s="178"/>
      <c r="WWE585" s="178"/>
      <c r="WWF585" s="178"/>
      <c r="WWG585" s="178"/>
      <c r="WWH585" s="178"/>
      <c r="WWI585" s="178"/>
      <c r="WWJ585" s="178"/>
      <c r="WWK585" s="178"/>
      <c r="WWL585" s="178"/>
      <c r="WWM585" s="178"/>
      <c r="WWN585" s="178"/>
      <c r="WWO585" s="178"/>
      <c r="WWP585" s="178"/>
      <c r="WWQ585" s="178"/>
      <c r="WWR585" s="178"/>
      <c r="WWS585" s="178"/>
      <c r="WWT585" s="178"/>
      <c r="WWU585" s="178"/>
      <c r="WWV585" s="178"/>
      <c r="WWW585" s="178"/>
      <c r="WWX585" s="178"/>
      <c r="WWY585" s="178"/>
      <c r="WWZ585" s="178"/>
      <c r="WXA585" s="178"/>
      <c r="WXB585" s="178"/>
      <c r="WXC585" s="178"/>
      <c r="WXD585" s="178"/>
      <c r="WXE585" s="178"/>
      <c r="WXF585" s="178"/>
      <c r="WXG585" s="178"/>
      <c r="WXH585" s="178"/>
      <c r="WXI585" s="178"/>
      <c r="WXJ585" s="178"/>
      <c r="WXK585" s="178"/>
      <c r="WXL585" s="178"/>
      <c r="WXM585" s="178"/>
      <c r="WXN585" s="178"/>
      <c r="WXO585" s="178"/>
      <c r="WXP585" s="178"/>
      <c r="WXQ585" s="178"/>
      <c r="WXR585" s="178"/>
      <c r="WXS585" s="178"/>
      <c r="WXT585" s="178"/>
      <c r="WXU585" s="178"/>
      <c r="WXV585" s="178"/>
      <c r="WXW585" s="178"/>
      <c r="WXX585" s="178"/>
      <c r="WXY585" s="178"/>
      <c r="WXZ585" s="178"/>
      <c r="WYA585" s="178"/>
      <c r="WYB585" s="178"/>
      <c r="WYC585" s="178"/>
      <c r="WYD585" s="178"/>
      <c r="WYE585" s="178"/>
      <c r="WYF585" s="178"/>
      <c r="WYG585" s="178"/>
      <c r="WYH585" s="178"/>
      <c r="WYI585" s="178"/>
      <c r="WYJ585" s="178"/>
      <c r="WYK585" s="178"/>
      <c r="WYL585" s="178"/>
      <c r="WYM585" s="178"/>
      <c r="WYN585" s="178"/>
      <c r="WYO585" s="178"/>
      <c r="WYP585" s="178"/>
      <c r="WYQ585" s="178"/>
      <c r="WYR585" s="178"/>
      <c r="WYS585" s="178"/>
      <c r="WYT585" s="178"/>
      <c r="WYU585" s="178"/>
      <c r="WYV585" s="178"/>
      <c r="WYW585" s="178"/>
      <c r="WYX585" s="178"/>
      <c r="WYY585" s="178"/>
      <c r="WYZ585" s="178"/>
      <c r="WZA585" s="178"/>
      <c r="WZB585" s="178"/>
      <c r="WZC585" s="178"/>
      <c r="WZD585" s="178"/>
      <c r="WZE585" s="178"/>
      <c r="WZF585" s="178"/>
      <c r="WZG585" s="178"/>
      <c r="WZH585" s="178"/>
      <c r="WZI585" s="178"/>
      <c r="WZJ585" s="178"/>
      <c r="WZK585" s="178"/>
      <c r="WZL585" s="178"/>
      <c r="WZM585" s="178"/>
      <c r="WZN585" s="178"/>
      <c r="WZO585" s="178"/>
      <c r="WZP585" s="178"/>
      <c r="WZQ585" s="178"/>
      <c r="WZR585" s="178"/>
      <c r="WZS585" s="178"/>
      <c r="WZT585" s="178"/>
      <c r="WZU585" s="178"/>
      <c r="WZV585" s="178"/>
      <c r="WZW585" s="178"/>
      <c r="WZX585" s="178"/>
      <c r="WZY585" s="178"/>
      <c r="WZZ585" s="178"/>
      <c r="XAA585" s="178"/>
      <c r="XAB585" s="178"/>
      <c r="XAC585" s="178"/>
      <c r="XAD585" s="178"/>
      <c r="XAE585" s="178"/>
      <c r="XAF585" s="178"/>
      <c r="XAG585" s="178"/>
      <c r="XAH585" s="178"/>
      <c r="XAI585" s="178"/>
      <c r="XAJ585" s="178"/>
      <c r="XAK585" s="178"/>
      <c r="XAL585" s="178"/>
      <c r="XAM585" s="178"/>
      <c r="XAN585" s="178"/>
      <c r="XAO585" s="178"/>
      <c r="XAP585" s="178"/>
      <c r="XAQ585" s="178"/>
      <c r="XAR585" s="178"/>
      <c r="XAS585" s="178"/>
      <c r="XAT585" s="178"/>
      <c r="XAU585" s="178"/>
      <c r="XAV585" s="178"/>
      <c r="XAW585" s="178"/>
      <c r="XAX585" s="178"/>
      <c r="XAY585" s="178"/>
      <c r="XAZ585" s="178"/>
      <c r="XBA585" s="178"/>
      <c r="XBB585" s="178"/>
      <c r="XBC585" s="178"/>
      <c r="XBD585" s="178"/>
      <c r="XBE585" s="178"/>
      <c r="XBF585" s="178"/>
      <c r="XBG585" s="178"/>
      <c r="XBH585" s="178"/>
      <c r="XBI585" s="178"/>
      <c r="XBJ585" s="178"/>
      <c r="XBK585" s="178"/>
      <c r="XBL585" s="178"/>
      <c r="XBM585" s="178"/>
      <c r="XBN585" s="178"/>
      <c r="XBO585" s="178"/>
      <c r="XBP585" s="178"/>
      <c r="XBQ585" s="178"/>
      <c r="XBR585" s="178"/>
      <c r="XBS585" s="178"/>
      <c r="XBT585" s="178"/>
      <c r="XBU585" s="178"/>
      <c r="XBV585" s="178"/>
      <c r="XBW585" s="178"/>
      <c r="XBX585" s="178"/>
      <c r="XBY585" s="178"/>
      <c r="XBZ585" s="178"/>
      <c r="XCA585" s="178"/>
      <c r="XCB585" s="178"/>
      <c r="XCC585" s="178"/>
      <c r="XCD585" s="178"/>
      <c r="XCE585" s="178"/>
      <c r="XCF585" s="178"/>
      <c r="XCG585" s="178"/>
      <c r="XCH585" s="178"/>
      <c r="XCI585" s="178"/>
      <c r="XCJ585" s="178"/>
      <c r="XCK585" s="178"/>
      <c r="XCL585" s="178"/>
      <c r="XCM585" s="178"/>
      <c r="XCN585" s="178"/>
      <c r="XCO585" s="178"/>
      <c r="XCP585" s="178"/>
      <c r="XCQ585" s="178"/>
      <c r="XCR585" s="178"/>
      <c r="XCS585" s="178"/>
      <c r="XCT585" s="178"/>
      <c r="XCU585" s="178"/>
      <c r="XCV585" s="178"/>
      <c r="XCW585" s="178"/>
      <c r="XCX585" s="178"/>
      <c r="XCY585" s="178"/>
      <c r="XCZ585" s="178"/>
      <c r="XDA585" s="178"/>
      <c r="XDB585" s="178"/>
      <c r="XDC585" s="178"/>
      <c r="XDD585" s="178"/>
      <c r="XDE585" s="178"/>
      <c r="XDF585" s="178"/>
      <c r="XDG585" s="178"/>
      <c r="XDH585" s="178"/>
      <c r="XDI585" s="178"/>
      <c r="XDJ585" s="178"/>
      <c r="XDK585" s="178"/>
      <c r="XDL585" s="178"/>
      <c r="XDM585" s="178"/>
      <c r="XDN585" s="178"/>
      <c r="XDO585" s="178"/>
      <c r="XDP585" s="178"/>
      <c r="XDQ585" s="178"/>
      <c r="XDR585" s="178"/>
      <c r="XDS585" s="178"/>
      <c r="XDT585" s="178"/>
      <c r="XDU585" s="178"/>
      <c r="XDV585" s="178"/>
      <c r="XDW585" s="178"/>
      <c r="XDX585" s="178"/>
      <c r="XDY585" s="178"/>
      <c r="XDZ585" s="178"/>
      <c r="XEA585" s="178"/>
      <c r="XEB585" s="178"/>
      <c r="XEC585" s="178"/>
      <c r="XED585" s="178"/>
      <c r="XEE585" s="178"/>
      <c r="XEF585" s="178"/>
      <c r="XEG585" s="178"/>
      <c r="XEH585" s="178"/>
      <c r="XEI585" s="178"/>
      <c r="XEJ585" s="178"/>
      <c r="XEK585" s="178"/>
      <c r="XEL585" s="178"/>
      <c r="XEM585" s="178"/>
      <c r="XEN585" s="178"/>
      <c r="XEO585" s="178"/>
      <c r="XEP585" s="178"/>
      <c r="XEQ585" s="178"/>
      <c r="XER585" s="178"/>
      <c r="XES585" s="178"/>
      <c r="XET585" s="178"/>
      <c r="XEU585" s="178"/>
      <c r="XEV585" s="178"/>
      <c r="XEW585" s="178"/>
      <c r="XEX585" s="178"/>
      <c r="XEY585" s="178"/>
      <c r="XEZ585" s="178"/>
      <c r="XFA585" s="178"/>
      <c r="XFB585" s="178"/>
      <c r="XFC585" s="178"/>
      <c r="XFD585" s="178"/>
    </row>
    <row r="586" spans="1:16384" ht="14.25">
      <c r="A586" s="178" t="s">
        <v>693</v>
      </c>
      <c r="B586" s="14"/>
      <c r="C586" s="14"/>
      <c r="D586" s="14"/>
      <c r="E586" s="14"/>
      <c r="F586" s="14"/>
      <c r="G586" s="14"/>
      <c r="H586" s="14"/>
      <c r="I586" s="14"/>
      <c r="J586" s="14"/>
      <c r="K586" s="14"/>
      <c r="L586" s="14"/>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c r="IV586"/>
    </row>
    <row r="587" spans="1:16384">
      <c r="A587" s="14"/>
      <c r="B587" s="14"/>
      <c r="C587" s="14"/>
      <c r="D587" s="14"/>
      <c r="E587" s="14"/>
      <c r="F587" s="14"/>
      <c r="G587" s="14"/>
      <c r="H587" s="14"/>
      <c r="I587" s="14"/>
      <c r="J587" s="14"/>
      <c r="K587" s="14"/>
      <c r="L587" s="14"/>
    </row>
    <row r="588" spans="1:16384">
      <c r="A588" s="14"/>
      <c r="B588" s="14"/>
      <c r="C588" s="14"/>
      <c r="D588" s="14"/>
      <c r="E588" s="14"/>
      <c r="F588" s="14"/>
      <c r="G588" s="14"/>
      <c r="H588" s="14"/>
      <c r="I588" s="14"/>
      <c r="J588" s="14"/>
      <c r="K588" s="14"/>
      <c r="L588" s="14"/>
    </row>
    <row r="589" spans="1:16384">
      <c r="A589" s="14"/>
      <c r="B589" s="14"/>
      <c r="C589" s="14"/>
      <c r="D589" s="14"/>
      <c r="E589" s="14"/>
      <c r="F589" s="14"/>
      <c r="G589" s="14"/>
      <c r="H589" s="14"/>
      <c r="I589" s="14"/>
      <c r="J589" s="14"/>
      <c r="K589" s="14"/>
      <c r="L589" s="14"/>
    </row>
    <row r="590" spans="1:16384">
      <c r="A590" s="14"/>
      <c r="B590" s="14"/>
      <c r="C590" s="14"/>
      <c r="D590" s="14"/>
      <c r="E590" s="14"/>
      <c r="F590" s="14"/>
      <c r="G590" s="14"/>
      <c r="H590" s="14"/>
      <c r="I590" s="14"/>
      <c r="J590" s="14"/>
      <c r="K590" s="14"/>
      <c r="L590" s="14"/>
    </row>
    <row r="591" spans="1:16384">
      <c r="A591" s="14"/>
      <c r="B591" s="14"/>
      <c r="C591" s="14"/>
      <c r="D591" s="14"/>
      <c r="E591" s="14"/>
      <c r="F591" s="14"/>
      <c r="G591" s="14"/>
      <c r="H591" s="14"/>
      <c r="I591" s="14"/>
      <c r="J591" s="14"/>
      <c r="K591" s="14"/>
      <c r="L591" s="14"/>
    </row>
    <row r="592" spans="1:16384">
      <c r="A592" s="14"/>
      <c r="B592" s="14"/>
      <c r="C592" s="14"/>
      <c r="D592" s="14"/>
      <c r="E592" s="14"/>
      <c r="F592" s="14"/>
      <c r="G592" s="14"/>
      <c r="H592" s="14"/>
      <c r="I592" s="14"/>
      <c r="J592" s="14"/>
      <c r="K592" s="14"/>
      <c r="L592" s="14"/>
    </row>
    <row r="593" spans="1:12">
      <c r="A593" s="14"/>
      <c r="B593" s="14"/>
      <c r="C593" s="14"/>
      <c r="D593" s="14"/>
      <c r="E593" s="14"/>
      <c r="F593" s="14"/>
      <c r="G593" s="14"/>
      <c r="H593" s="14"/>
      <c r="I593" s="14"/>
      <c r="J593" s="14"/>
      <c r="K593" s="14"/>
      <c r="L593" s="14"/>
    </row>
    <row r="594" spans="1:12">
      <c r="A594" s="14"/>
      <c r="B594" s="14"/>
      <c r="C594" s="14"/>
      <c r="D594" s="14"/>
      <c r="E594" s="14"/>
      <c r="F594" s="14"/>
      <c r="G594" s="14"/>
      <c r="H594" s="14"/>
      <c r="I594" s="14"/>
      <c r="J594" s="14"/>
      <c r="K594" s="14"/>
      <c r="L594" s="14"/>
    </row>
    <row r="595" spans="1:12">
      <c r="A595" s="14"/>
      <c r="B595" s="14"/>
      <c r="C595" s="14"/>
      <c r="D595" s="14"/>
      <c r="E595" s="14"/>
      <c r="F595" s="14"/>
      <c r="G595" s="14"/>
      <c r="H595" s="14"/>
      <c r="I595" s="14"/>
      <c r="J595" s="14"/>
      <c r="K595" s="14"/>
      <c r="L595" s="14"/>
    </row>
    <row r="596" spans="1:12">
      <c r="A596" s="14"/>
      <c r="B596" s="14"/>
      <c r="C596" s="14"/>
      <c r="D596" s="14"/>
      <c r="E596" s="14"/>
      <c r="F596" s="14"/>
      <c r="G596" s="14"/>
      <c r="H596" s="14"/>
      <c r="I596" s="14"/>
      <c r="J596" s="14"/>
      <c r="K596" s="14"/>
      <c r="L596" s="14"/>
    </row>
    <row r="597" spans="1:12">
      <c r="A597" s="14"/>
      <c r="B597" s="14"/>
      <c r="C597" s="14"/>
      <c r="D597" s="14"/>
      <c r="E597" s="14"/>
      <c r="F597" s="14"/>
      <c r="G597" s="14"/>
      <c r="H597" s="14"/>
      <c r="I597" s="14"/>
      <c r="J597" s="14"/>
      <c r="K597" s="14"/>
      <c r="L597" s="14"/>
    </row>
    <row r="598" spans="1:12">
      <c r="A598" s="14"/>
      <c r="B598" s="14"/>
      <c r="C598" s="14"/>
      <c r="D598" s="14"/>
      <c r="E598" s="14"/>
      <c r="F598" s="14"/>
      <c r="G598" s="14"/>
      <c r="H598" s="14"/>
      <c r="I598" s="14"/>
      <c r="J598" s="14"/>
      <c r="K598" s="14"/>
      <c r="L598" s="14"/>
    </row>
  </sheetData>
  <mergeCells count="146">
    <mergeCell ref="A6:L6"/>
    <mergeCell ref="B23:D23"/>
    <mergeCell ref="B25:D25"/>
    <mergeCell ref="G18:H18"/>
    <mergeCell ref="B21:D21"/>
    <mergeCell ref="B9:F9"/>
    <mergeCell ref="B15:F15"/>
    <mergeCell ref="B11:F11"/>
    <mergeCell ref="B20:D20"/>
    <mergeCell ref="B24:D24"/>
    <mergeCell ref="B18:D18"/>
    <mergeCell ref="B22:D22"/>
    <mergeCell ref="D50:F50"/>
    <mergeCell ref="D55:F55"/>
    <mergeCell ref="A572:K572"/>
    <mergeCell ref="E534:J534"/>
    <mergeCell ref="G526:J526"/>
    <mergeCell ref="B521:D521"/>
    <mergeCell ref="G521:J521"/>
    <mergeCell ref="B523:D523"/>
    <mergeCell ref="G524:J524"/>
    <mergeCell ref="B514:D514"/>
    <mergeCell ref="A505:K506"/>
    <mergeCell ref="A146:K146"/>
    <mergeCell ref="A351:K351"/>
    <mergeCell ref="A211:K212"/>
    <mergeCell ref="G513:J513"/>
    <mergeCell ref="A144:K145"/>
    <mergeCell ref="B516:D516"/>
    <mergeCell ref="B560:K561"/>
    <mergeCell ref="A571:K571"/>
    <mergeCell ref="C115:E115"/>
    <mergeCell ref="D57:F57"/>
    <mergeCell ref="D58:F58"/>
    <mergeCell ref="D59:F59"/>
    <mergeCell ref="G518:J518"/>
    <mergeCell ref="A570:K570"/>
    <mergeCell ref="B520:D520"/>
    <mergeCell ref="G520:J520"/>
    <mergeCell ref="E538:J538"/>
    <mergeCell ref="B545:K549"/>
    <mergeCell ref="I141:K142"/>
    <mergeCell ref="A507:K507"/>
    <mergeCell ref="A425:K426"/>
    <mergeCell ref="A427:K427"/>
    <mergeCell ref="B522:D522"/>
    <mergeCell ref="G522:J522"/>
    <mergeCell ref="B525:D525"/>
    <mergeCell ref="G525:J525"/>
    <mergeCell ref="B524:D524"/>
    <mergeCell ref="B512:D512"/>
    <mergeCell ref="B513:D513"/>
    <mergeCell ref="D35:F35"/>
    <mergeCell ref="D36:F36"/>
    <mergeCell ref="D48:F48"/>
    <mergeCell ref="D56:F56"/>
    <mergeCell ref="I110:K111"/>
    <mergeCell ref="B26:D26"/>
    <mergeCell ref="A573:K573"/>
    <mergeCell ref="B557:K558"/>
    <mergeCell ref="A569:K569"/>
    <mergeCell ref="G523:J523"/>
    <mergeCell ref="B534:D534"/>
    <mergeCell ref="B527:D527"/>
    <mergeCell ref="G527:J527"/>
    <mergeCell ref="B526:D526"/>
    <mergeCell ref="B28:D28"/>
    <mergeCell ref="C110:E110"/>
    <mergeCell ref="C108:E108"/>
    <mergeCell ref="C109:E109"/>
    <mergeCell ref="D40:F40"/>
    <mergeCell ref="C114:E114"/>
    <mergeCell ref="C116:E116"/>
    <mergeCell ref="C112:E112"/>
    <mergeCell ref="A102:D103"/>
    <mergeCell ref="C111:E111"/>
    <mergeCell ref="D39:F39"/>
    <mergeCell ref="G519:J519"/>
    <mergeCell ref="G514:J514"/>
    <mergeCell ref="C117:E117"/>
    <mergeCell ref="B518:D518"/>
    <mergeCell ref="G512:J512"/>
    <mergeCell ref="G516:J516"/>
    <mergeCell ref="G515:J515"/>
    <mergeCell ref="B515:D515"/>
    <mergeCell ref="G517:J517"/>
    <mergeCell ref="B517:D517"/>
    <mergeCell ref="F198:J198"/>
    <mergeCell ref="A289:K289"/>
    <mergeCell ref="A349:K350"/>
    <mergeCell ref="A213:K213"/>
    <mergeCell ref="A287:K288"/>
    <mergeCell ref="C113:E113"/>
    <mergeCell ref="A67:K67"/>
    <mergeCell ref="C106:E106"/>
    <mergeCell ref="C107:E107"/>
    <mergeCell ref="A65:K66"/>
    <mergeCell ref="D45:F45"/>
    <mergeCell ref="D46:F46"/>
    <mergeCell ref="D49:F49"/>
    <mergeCell ref="L569:V569"/>
    <mergeCell ref="B540:D540"/>
    <mergeCell ref="E540:J540"/>
    <mergeCell ref="A1:K2"/>
    <mergeCell ref="A3:K3"/>
    <mergeCell ref="B10:F10"/>
    <mergeCell ref="E18:F18"/>
    <mergeCell ref="A5:L5"/>
    <mergeCell ref="E539:J539"/>
    <mergeCell ref="I18:J18"/>
    <mergeCell ref="B538:D538"/>
    <mergeCell ref="B539:D539"/>
    <mergeCell ref="A529:K530"/>
    <mergeCell ref="A531:K531"/>
    <mergeCell ref="E535:J535"/>
    <mergeCell ref="E536:J536"/>
    <mergeCell ref="B535:D535"/>
    <mergeCell ref="B537:D537"/>
    <mergeCell ref="B536:D536"/>
    <mergeCell ref="E537:J537"/>
    <mergeCell ref="D37:F37"/>
    <mergeCell ref="B27:D27"/>
    <mergeCell ref="D47:F47"/>
    <mergeCell ref="D38:F38"/>
    <mergeCell ref="EY569:FI569"/>
    <mergeCell ref="AH569:AR569"/>
    <mergeCell ref="AS569:BC569"/>
    <mergeCell ref="BD569:BN569"/>
    <mergeCell ref="DG569:DQ569"/>
    <mergeCell ref="EC569:EM569"/>
    <mergeCell ref="EN569:EX569"/>
    <mergeCell ref="W569:AG569"/>
    <mergeCell ref="IT569:IV569"/>
    <mergeCell ref="FJ569:FT569"/>
    <mergeCell ref="FU569:GE569"/>
    <mergeCell ref="GF569:GP569"/>
    <mergeCell ref="GQ569:HA569"/>
    <mergeCell ref="HB569:HL569"/>
    <mergeCell ref="HM569:HW569"/>
    <mergeCell ref="HX569:IH569"/>
    <mergeCell ref="II569:IS569"/>
    <mergeCell ref="DR569:EB569"/>
    <mergeCell ref="BO569:BY569"/>
    <mergeCell ref="BZ569:CJ569"/>
    <mergeCell ref="CK569:CU569"/>
    <mergeCell ref="CV569:DF569"/>
  </mergeCells>
  <phoneticPr fontId="8" type="noConversion"/>
  <hyperlinks>
    <hyperlink ref="B15" r:id="rId1"/>
  </hyperlinks>
  <pageMargins left="0.70866141732283472" right="0.70866141732283472" top="0.74803149606299213" bottom="0.74803149606299213" header="0.31496062992125984" footer="0.31496062992125984"/>
  <pageSetup paperSize="9" scale="31" fitToWidth="2" orientation="landscape" r:id="rId2"/>
  <headerFooter alignWithMargins="0"/>
  <rowBreaks count="8" manualBreakCount="8">
    <brk id="64" max="11" man="1"/>
    <brk id="143" max="11" man="1"/>
    <brk id="210" max="11" man="1"/>
    <brk id="286" max="11" man="1"/>
    <brk id="348" max="11" man="1"/>
    <brk id="424" max="11" man="1"/>
    <brk id="504" max="11" man="1"/>
    <brk id="528" max="1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Manager> </Manager>
  <Company>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Pool Notification Form</dc:title>
  <dc:subject> </dc:subject>
  <dc:creator> </dc:creator>
  <cp:keywords> </cp:keywords>
  <dc:description> </dc:description>
  <cp:lastModifiedBy>Sejal Samant</cp:lastModifiedBy>
  <cp:lastPrinted>2014-08-15T10:14:29Z</cp:lastPrinted>
  <dcterms:created xsi:type="dcterms:W3CDTF">2011-12-02T11:31:09Z</dcterms:created>
  <dcterms:modified xsi:type="dcterms:W3CDTF">2014-08-20T11:21:33Z</dcterms:modified>
  <cp:category> </cp:category>
</cp:coreProperties>
</file>